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3"/>
  </bookViews>
  <sheets>
    <sheet name="วิทย์" sheetId="1" r:id="rId1"/>
    <sheet name="สังคม" sheetId="2" r:id="rId2"/>
    <sheet name="ทำนุ" sheetId="4" r:id="rId3"/>
    <sheet name="บริการวิชาการ" sheetId="3" r:id="rId4"/>
  </sheets>
  <definedNames>
    <definedName name="_xlnm.Print_Area" localSheetId="2">ทำนุ!$A$1:$L$21</definedName>
    <definedName name="_xlnm.Print_Area" localSheetId="3">บริการวิชาการ!$A$1:$L$24</definedName>
    <definedName name="_xlnm.Print_Area" localSheetId="0">วิทย์!$A$1:$M$41</definedName>
    <definedName name="_xlnm.Print_Area" localSheetId="1">สังคม!$A$1:$L$19</definedName>
    <definedName name="_xlnm.Print_Titles" localSheetId="2">ทำนุ!$5:$6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31" i="1" l="1"/>
  <c r="H26" i="1"/>
  <c r="H25" i="1"/>
  <c r="H13" i="3"/>
  <c r="H14" i="3"/>
  <c r="H12" i="3"/>
  <c r="H11" i="3"/>
  <c r="H10" i="3"/>
  <c r="H9" i="3"/>
  <c r="H8" i="3" l="1"/>
  <c r="H7" i="4"/>
  <c r="H10" i="4"/>
  <c r="H9" i="4"/>
  <c r="H8" i="4"/>
  <c r="H11" i="4"/>
  <c r="H10" i="2"/>
  <c r="H9" i="2"/>
  <c r="H32" i="1"/>
  <c r="H30" i="1"/>
  <c r="H29" i="1"/>
  <c r="H27" i="1"/>
  <c r="H23" i="1"/>
  <c r="H22" i="1"/>
  <c r="H21" i="1" l="1"/>
  <c r="D11" i="2"/>
  <c r="C11" i="2"/>
  <c r="H8" i="2"/>
  <c r="H7" i="2"/>
  <c r="H20" i="1"/>
  <c r="H19" i="1"/>
  <c r="H18" i="1"/>
  <c r="H16" i="1"/>
  <c r="H15" i="1"/>
  <c r="H14" i="1"/>
  <c r="H13" i="1"/>
  <c r="H12" i="1"/>
  <c r="H11" i="1"/>
  <c r="H9" i="1"/>
  <c r="H8" i="1"/>
  <c r="H7" i="1"/>
  <c r="C33" i="1" l="1"/>
  <c r="D28" i="1"/>
  <c r="D24" i="1"/>
  <c r="D33" i="1" l="1"/>
  <c r="C15" i="3"/>
  <c r="D12" i="4"/>
  <c r="C12" i="4"/>
</calcChain>
</file>

<file path=xl/sharedStrings.xml><?xml version="1.0" encoding="utf-8"?>
<sst xmlns="http://schemas.openxmlformats.org/spreadsheetml/2006/main" count="303" uniqueCount="181">
  <si>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</si>
  <si>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</si>
  <si>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</si>
  <si>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</si>
  <si>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</si>
  <si>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</si>
  <si>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</si>
  <si>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</si>
  <si>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</si>
  <si>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</si>
  <si>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</si>
  <si>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</si>
  <si>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</si>
  <si>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</si>
  <si>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</si>
  <si>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</si>
  <si>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</si>
  <si>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(โครงการพัฒนาคุณภาพการจัดการศึกษา : ผลผลิตวิทย์ฯ)</t>
  </si>
  <si>
    <t>รวมทั้งสิ้น</t>
  </si>
  <si>
    <t>โครงการเข้าค่ายคุณธรรม</t>
  </si>
  <si>
    <t>โครงการปัจฉิมนิเทศนักศึกษา</t>
  </si>
  <si>
    <t>คณะวิทยาศาสตร์และเทคโนโลยี</t>
  </si>
  <si>
    <t>โครงการอบรมเชิงปฏิบัติการเพื่อพัฒนางานประกันคุณภาพการศึกษา</t>
  </si>
  <si>
    <t>(โครงการบริการวิชาการ)</t>
  </si>
  <si>
    <t>โครงการการติดตามและประเมินความก้าวหน้างานวิจัย</t>
  </si>
  <si>
    <t>โครงการไหว้ครูและครอบครูแพทย์แผนไทย</t>
  </si>
  <si>
    <t>ชื่อผู้รับผิดชอบ/เบอร์โทร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</si>
  <si>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</si>
  <si>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</si>
  <si>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</si>
  <si>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</si>
  <si>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</si>
  <si>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</si>
  <si>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</si>
  <si>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</si>
  <si>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 xml:space="preserve">โครงการพัฒนาศูนย์การแพทย์แผนไทยตำบลนาโพธิ์ “อาศรม  สร้างสุข” ปีที่ 2 </t>
  </si>
  <si>
    <t>โครงการ Essential English for Everyday Life</t>
  </si>
  <si>
    <t>โครงการภาษาจีนเพื่อการสื่อสารสำหรับบุคลากร</t>
  </si>
  <si>
    <t xml:space="preserve">โครงการเสริมสร้างประสิทธิภาพการจัดการศึกษา  </t>
  </si>
  <si>
    <t xml:space="preserve">โครงการส่งเสริมสมรรถนะด้านวิชาชีพ  </t>
  </si>
  <si>
    <t>โครงการ Science Week 2019</t>
  </si>
  <si>
    <t>โครงการสร้างเครือข่ายจัดทำข้อตกลงความร่วมมือกับมหาวิทยาลัยต่างประเทศ</t>
  </si>
  <si>
    <t xml:space="preserve">โครงการปฐมนิเทศนักศึกษาใหม่ </t>
  </si>
  <si>
    <t>โครงการสร้างสรรค์ขบวนพาเหรดศรีวิชัยเกมส์ ครั้งที่ 12</t>
  </si>
  <si>
    <t>โครงการสร้างเครือข่ายกิจกรรมนักศึกษาคณะวิทยาศาสตร์และเทคโนโลยี</t>
  </si>
  <si>
    <t>โครงการประกวดโครงงานวิจัยระดับอุดมศึกษาด้านคอมพิวเตอร์และเทคโนโลยีสารสนเทศ เครือข่ายภาคใต้  ครั้งที่ 1</t>
  </si>
  <si>
    <t xml:space="preserve">โครงการงานสืบสานประเพณีไทยพุทธและมุสลิม </t>
  </si>
  <si>
    <t>โครงการสืบสานประเพณีศิลปวัฒนธรรมและเผยแพร่ภูมิปัญญาท้องถิ่นภาคใต้</t>
  </si>
  <si>
    <t>โครงการจัดกิจกรรมเพิ่มสมรรถนะด้านภาษาอังกฤษ RMUTSV Test
แก่นักศึกษา</t>
  </si>
  <si>
    <t>โครงการเตรียมความพร้อมด้านภาษาอังกฤษเพื่อการสอบ TOEIC 
แก่นักศึกษาสาขาวิชาภาษาอังกฤษเพื่อการสื่อสาร</t>
  </si>
  <si>
    <t>โครงการแลกเปลี่ยนเรียนรู้การเป็นอาจารย์ที่ปรึกษา</t>
  </si>
  <si>
    <t>โครงการอบรมเตรียมความพร้อมและสอบวัดสมรรถนะ
ทางด้านคอมพิวเตอร์และเทคโนโลยีสารสนเทศ</t>
  </si>
  <si>
    <t>โครงการทบทวนและจัดทำแผนกลยุทธ์ประจำปี 2561-2565 
และจัดทำแผนปฏิบัติการประจำปีงบประมาณ 2562</t>
  </si>
  <si>
    <t>โครงการสนับสนุนการเผยแพร่ นำเสนอ ประกวด แข่งขันผลงาน
ของนักศึกษา</t>
  </si>
  <si>
    <t xml:space="preserve">โครงการ Sciene Seed : เมล็ดพันธุ์วิทยาศาสตร์  </t>
  </si>
  <si>
    <t>โครงการแข่งขันกีฬาภายใน มทร.ศรีวิชัย ครั้งที่ 12</t>
  </si>
  <si>
    <t>พ.ค.2562</t>
  </si>
  <si>
    <t>พ.ย.2561</t>
  </si>
  <si>
    <t>พ.ย.2561-ส.ค.2562</t>
  </si>
  <si>
    <t>ก.พ.2562-มี.ค.2562</t>
  </si>
  <si>
    <t>พ.ย.2561-ก.ย.2562</t>
  </si>
  <si>
    <t>ส.ค.2562</t>
  </si>
  <si>
    <t>มี.ค.2562</t>
  </si>
  <si>
    <t>เม.ย.2562</t>
  </si>
  <si>
    <t>พ.ย.2561,ม.ค.2562</t>
  </si>
  <si>
    <t>พ.ย2561</t>
  </si>
  <si>
    <t xml:space="preserve">นายศักดิ์ฐาพงษ์   ไชยศร
086-4753829  </t>
  </si>
  <si>
    <t xml:space="preserve">นางปรัชญาภรณ์  คงแก้ว 
082-2760985 </t>
  </si>
  <si>
    <t xml:space="preserve">นางชริยา นนทกาญจน์
081-3087694 </t>
  </si>
  <si>
    <t xml:space="preserve">นางวิสาลักข์  คุณธนรุ่งโรจน์
081-8958323 </t>
  </si>
  <si>
    <t xml:space="preserve">ผศ.สุภามาส อินทฤทธิ์
084-0583641 </t>
  </si>
  <si>
    <t>ผศ.สุภามาส อินทฤทธิ์
084-0583642</t>
  </si>
  <si>
    <t>ผศ.สุธรรม ชุมพร้อมญาติ
091-8263476</t>
  </si>
  <si>
    <t xml:space="preserve">นางกฤตพร แซ่แง่ สายจันทร์
081-7199016      </t>
  </si>
  <si>
    <t>ผศ.สุธรรม ชุมพร้อมญาติ
091-8263477</t>
  </si>
  <si>
    <t xml:space="preserve">ผศ.วิทยากร ฤทธิมนตรี
089-7312276  </t>
  </si>
  <si>
    <t>ผศ.วิทยากร ฤทธิมนตรี
089-7312277</t>
  </si>
  <si>
    <t xml:space="preserve">ผศ.จิราภรณ์  เลี่ยมนิมิตร
087-8866316 </t>
  </si>
  <si>
    <t>นางสาวรัตนีกรณ์  โภชากรณ์
081-7504341</t>
  </si>
  <si>
    <t>นางสาววันทนา สังข์ชุม
0952575587</t>
  </si>
  <si>
    <t>ส.ค2562</t>
  </si>
  <si>
    <t>โครงการอบรมเชิงปฏิบัติการเสวนาคิดบวกอย่างสร้างสรรค์เพื่อการบริหารจัดการองค์กรสมัยใหม่และสานสัมพันธ์คณะวิทยาศาสตร์
และเทคโนโลยี</t>
  </si>
  <si>
    <t>มิ.ย.2562</t>
  </si>
  <si>
    <t>เม.ย. 2562 
-
พ.ค. 2562</t>
  </si>
  <si>
    <t xml:space="preserve">นางกัญญาภัทร  แก้วประภาค
080-8878454
 </t>
  </si>
  <si>
    <t>ผศ.สุพดี ธรรมเพชร 
089-9256672</t>
  </si>
  <si>
    <t>นายศุภเวทย์  สงคง   
095-3131156</t>
  </si>
  <si>
    <t>ก.ค.2562</t>
  </si>
  <si>
    <t xml:space="preserve">นางสาวธิติมา  รักถนอม  
081-0822522   </t>
  </si>
  <si>
    <t>นางสาวธิติมา  รักถนอม  
081-0822523</t>
  </si>
  <si>
    <t>ม.ค.2562</t>
  </si>
  <si>
    <t xml:space="preserve">นางกลอยใจ  ครุฑจ้อน 
089-4894886 </t>
  </si>
  <si>
    <t>ก.พ.2562</t>
  </si>
  <si>
    <t>นางกัลยกร เสริมสุข 
081-9597387</t>
  </si>
  <si>
    <t>ผศ.ดร.นฤมล  รัตนไพจิตร
091-8263476</t>
  </si>
  <si>
    <t xml:space="preserve">นายสิงหา  จุงศิริ  087-4713007 </t>
  </si>
  <si>
    <t>นายวิญญู  วงศ์วิวัฒน์
089-4750090</t>
  </si>
  <si>
    <t>นางราตรี  เขียวรอด    
081-9709234</t>
  </si>
  <si>
    <t>โครงการประหยัดพลังงานไฟฟ้าด้วยระบบเปิดและปิดไฟห้องน้ำอัตโนมัติสำหรับอาคาร 9</t>
  </si>
  <si>
    <t>ก.ย.2562</t>
  </si>
  <si>
    <t>นางราตรี  เขียวรอด    
081-9709235</t>
  </si>
  <si>
    <t>นางชฎาพร เกลี้ยงจันทร์
085-9845664</t>
  </si>
  <si>
    <t>ธ.ค.2561</t>
  </si>
  <si>
    <t>นางสิริรัตน์  เลาหประภานนท์
088-7842330</t>
  </si>
  <si>
    <t>นายอนุชิต วิเชียรชม 
082-2704367</t>
  </si>
  <si>
    <t>นางกลอยใจ  ครุฑจ้อน
089-4894886</t>
  </si>
  <si>
    <t>นางสาวเปรมจิต  รองสวัสดิ์
082-8346782</t>
  </si>
  <si>
    <t>นายศักดิ์ฐาพงษ์   ไชยศร
086-475-3829</t>
  </si>
  <si>
    <t xml:space="preserve">นายรุ่งโรจน์  เอียดเกิด 
085-8867524  </t>
  </si>
  <si>
    <t>นายรุ่งโรจน์  เอียดเกิด 
085-8867525</t>
  </si>
  <si>
    <t xml:space="preserve">นายสิงหา  จุงศิริ
087-4713007
     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</si>
  <si>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โครงการปฏิบัติการเสริมสร้างศักยภาพ
ด้านเทคนิคการสอนสู่ครูมืออาชีพ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</si>
  <si>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โครงการศึกษาดูงานและฝึกทักษะวิชาชีพ
ระยะสั้นของนักศึกษาและอาจารย์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</si>
  <si>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กิจกรรมองค์กรแห่งการเรียนรู้ สู่แนวปฏิบัติที่ดี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</si>
  <si>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กิจกรรมสร้างความรู้ความเข้าใจระบบการประกันคุณภาพการศึกษาภายใน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</si>
  <si>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(กิจกรรมรับฟังการบรรยาย)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</si>
  <si>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(กิจกรรมแสดงความยินดีกับผู้ที่จะสำเร็จการศึกษา)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</si>
  <si>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กิจกรรมขวบนพาเหรดศรีวิชัยเกมส์ ครั้งที่ 12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</si>
  <si>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กิจกรรมแข่งขันกองเชียร์และผู้นำเชียร์</t>
    </r>
  </si>
  <si>
    <t xml:space="preserve"> - ผู้เข้าร่วมโครงการ 110 คน
 - ผู้เข้าร่วมโครงการอยู่ในกระบวนการของการจัดกิจกรรมครบถ้วน ร้อยละ  85 
 - อย่างน้อยร้อยละ 80 ของผู้เข้าร่วมโครงการได้รับความรู้เพิ่มขึ้น
</t>
  </si>
  <si>
    <t xml:space="preserve"> - ผู้เข้าร่วมโครงการมีความพึงพอใจในกระบวนการจัดการโครงการร้อยละ  80
 - ผู้เข้าร่วมโครงการมีทักษะในการให้คำปรึกษาแก่นักศึกษา
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</si>
  <si>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
 - นักศึกษาที่เข้าร่วมฝึกอบรมที่เข้าศึกษาตั้งแต่ปีการศึกษา 2559สอบผ่านเกณฑ์มาตรฐาน IC3 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</si>
  <si>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</si>
  <si>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ผู้เข้าร่วมโครงการมีความรู้ความเข้าใจการจัดทำแผนปฏิบัติงานประจำปีและแผนกลยุทธ์ 
ร้อยละ 80
 - อย่างน้อยร้อยละ 80 ของผู้เข้าร่วมโครงการได้รับความรู้เพิ่มขึ้น   </t>
  </si>
  <si>
    <t xml:space="preserve"> - ผู้เข้าร่วมโครงการนำความรู้ไปใช้ประโยชน์ในการจัดทำแผนปฏิบัติงานประจำปีและแผนกลยุทธ์อย่างน้อยร้อยละ 80
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</si>
  <si>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</si>
  <si>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</si>
  <si>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</si>
  <si>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ผู้เข้าร่วมโครงการทุกคนบอกประเด็นความรู้หรือประสบการณ์เพิ่มขึ้นอย่างน้อย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</si>
  <si>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</si>
  <si>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ผู้เข้าร่วมโครงการมีความพึงพอใจต่อความรู้ที่ได้รับจากนิทรรศการอย่างน้อยร้อยละ 80 </t>
  </si>
  <si>
    <t xml:space="preserve"> - ผู้เข้าร่วมโครงการ 85 คน  
 - ผู้เข้าร่วมโครงการอยู่ในกระบวนการของการจัดกิจกรรมครบถ้วน ร้อยละ  85
 - ผู้เข้าร่วมโครงการบอกประเด็นความรู้หรือประสบการณ์ที่ได้รับเพิ่มขึ้น อย่างน้อย 1 เรื่อง</t>
  </si>
  <si>
    <t xml:space="preserve"> - ผู้เข้าร่วมโครงการมีความพึงพอใจในกระบวนการจัดการโครงการ  ร้อยละ  80
 - ผู้เข้าร่วมโครงการได้รับรางวัลจากการประกวด  แข่งขัน อย่างน้อย 1 รางวัล</t>
  </si>
  <si>
    <t xml:space="preserve"> -จำนวนผลงานที่นำไปใช้ประโยชน์หรือตีพิมพ์เผยแพร่ อย่างน้อย 1 ผลงาน
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</si>
  <si>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 16 คน มีกิจกรรมแลกเปลี่ยนเรียนรู้ครบถ้วน ร้อยละ 80
 - มีกิจกรรมความร่วมมืออย่างน้อย 1 กิจกรรม
</t>
  </si>
  <si>
    <t xml:space="preserve"> - สร้างเครือข่ายจัดทำข้อตกลงความร่วมมือ  
 - ผู้เข้าร่วมโครงการสามารถนำความรู้ไปใช้ประโยชน์ได้อยู่ในระดับมาก
</t>
  </si>
  <si>
    <t xml:space="preserve"> - ผู้เข้าร่วมโครงการ  250 คน
 - ผู้เข้าร่วมโครงการอยู่ในกระบวนการของการจัดกิจกรรมครบถ้วน ร้อยละ  85 
 - ผู้เข้าร่วมโครงการนำความรู้ไปใช้ประโยชน์  ร้อยละ  80
</t>
  </si>
  <si>
    <t xml:space="preserve"> - ผู้เข้าร่วมโครงการรู้ทักษะการเขียนใบสมัครงานที่ดี
 - ผู้เข้าร่วมโครงการสามารถนำความรู้ไปใช้ประโยชน์ได้อยู่ในระดับมาก
</t>
  </si>
  <si>
    <t xml:space="preserve"> - ผู้เข้าร่วมโครงการที่มีกิจกรรมดีเด่น ได้รับโล่เชิดชูเกียรติ จำนวน 2 คน
 - ผู้เข้าร่วมโครงการที่มีกิจกรรมดีเด่นได้รับเกียรติบัตร จำนวน 20 คน
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</si>
  <si>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 300 คน  
 - ผู้เข้าร่วมโครงการอยู่ในกระบวนการของการจัดกิจกรรมครบถ้วน ร้อยละ  85 
 - ผู้เข้าร่วมโครงการนำความรู้ไปใช้ประโยชน์  ร้อยละ  80</t>
  </si>
  <si>
    <t xml:space="preserve"> - นักศึกษามีความสัมพันธ์อันดี มีความประทับใจต่อกิจกรรมปฐมนิเทศ และเกิดทัศนคติทีดีต่อองค์กรคิดเป็นร้อยละ 85
 - ผู้เข้าร่วมโครงการสามารถนำความรู้ไปใช้ประโยชน์ได้อยู่ในระดับมาก
</t>
  </si>
  <si>
    <t xml:space="preserve"> - ผู้เข้าร่วมโครงการ 110 คน
 - ผู้เข้าร่วมโครงการอยู่ในกระบวนการของการจัดกิจกรรมครบถ้วน ร้อยละ  85 
 - ความพึงพอใจของผู้เข้าร่วมโครงการไม่น้อยกว่าร้อยละ 80
</t>
  </si>
  <si>
    <t xml:space="preserve"> - ผู้เข้าร่วมโครงการมีความ
พึงพอใจต่อประโยชน์ที่ได้รับ   ร้อยละ  85 
 - ได้รับรางวัลในการประกวดขบวนพาเหรดอย่างน้อย 
1 รางวัล
 - ผู้เข้าร่วมโครงการได้รับความรู้/พัฒนาทักษะเพิ่มขึ้น</t>
  </si>
  <si>
    <t xml:space="preserve"> - ผู้เข้าร่วมโครงการ 100 คน
 - ผู้เข้าร่วมโครงการอยู่ในกระบวนการของการจัดกิจกรรมครบถ้วน ร้อยละ  85 
 - ผู้เข้าร่วมโครงการนำความรู้ไปใช้ประโยชน์  ร้อยละ  80
</t>
  </si>
  <si>
    <t xml:space="preserve">  - ได้รับรางวัลในการประกวดกองเชียร์และผู้นำเชียร์
 - ผู้เข้าร่วมโครงการสามารถนำความรู้ไปใช้ประโยชน์ได้อยู่ในระดับมาก</t>
  </si>
  <si>
    <t xml:space="preserve"> - จำนวนผู้เข้าร่วมโครงการ จำนวน 125 คน
 - มีกิจกรรมความร่วมมืออย่างน้อย 1 กิจกรรม</t>
  </si>
  <si>
    <t xml:space="preserve"> - ความพึงพอใจของผู้เข้าร่วมโครงการไม่น้อยกว่าร้อยละ 80 
 - ผู้เข้าร่วมโครงการสามารถนำความรู้ไปใช้ประโยชน์ได้อยู่ในระดับมาก
 - การดำเนินโครงการบรรลุตามวัตถุประสงค์ของโครงการไม่น้อยกว่าร้อยละ 80</t>
  </si>
  <si>
    <t xml:space="preserve"> - มีการส่งโครงงานวิจัยด้านคอมพิวเตอร์และเทคโนโลยีสารสนเทศเข้าร่วมประกวดอย่างน้อย 50 เรื่อง
 - ผู้เข้าร่วมโครงการมีความพึงพอใจอย่างน้อย ร้อยละ 85
 - ผู้เข้าร่วมโครงการทุกคนบอกประเด็นความรู้หรือประสบการณ์ที่ได้รับเพิ่มขึ้นอย่างน้อย 1 เรื่อง
</t>
  </si>
  <si>
    <t xml:space="preserve"> - นักศึกษาและคณาจารย์ ได้แลกเปลี่ยนประสบการณ์ด้านการวิจัยและการเรียนการสอน
 - หน่วยงานได้สร้างเครือข่ายความร่วมด้านวิจัยและการเรียนการสอนในสาขาวิชาที่เกี่ยวข้อง
 - ผู้เข้าร่วมโครงการได้รับรางวัลจากการประกวดแข่งขัน อย่างน้อย 1 รางวัล</t>
  </si>
  <si>
    <t xml:space="preserve"> - ผู้เข้าร่วมโครงการทุกคนบอกประเด็นความรู้ที่ได้รับ อย่างน้อย 1 เรื่อง</t>
  </si>
  <si>
    <t xml:space="preserve"> - ผู้เข้าร่วมโครงการมีความรู้เกี่ยวกับภาษาอังกฤษเพื่อการสอบ TOEIC
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</si>
  <si>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 ของผู้เข้าร่วมโครงการมีความรู้เพิ่มขึ้น</t>
  </si>
  <si>
    <t xml:space="preserve"> - ผู้เข้าร่วมโครงการจำนวน 160 คนไหว้ครูและครอบครูแพทย์แผนไทย ทุกคน     
 - ผู้เข้าร่วมโครงการอยู่ในกระบวนการของการจัดกิจกรรมครบถ้วน ร้อยละ 85   
 - นักศึกษาสาขาการแพทย์แผนไทยชั้นปี ที่ 2 จำนวน 45 คน ได้เข้าพิธีมอบเสื้อกาวน์
 - ความพึงพอใจของผู้เข้าร่วมโครงการ ไม่น้อยกว่าร้อยละ 80</t>
  </si>
  <si>
    <t xml:space="preserve"> - ผู้เข้าร่วมโครงการมีส่วนร่วมในการอนุรักษ์ หวงแหน 
ภูมิปัญญาท้องถิ่น ซึ่งเป็นจุดเริ่มต้นของศาสตร์การเรียนการสอนด้านการแพทย์แผนไทย
 -  สร้างขวัญกำลังใจและที่ยึดเหนี่ยวทางจิตใจแก่บุคลากรและนักศึกษาการแพทย์แผนไทย ในการรำลึกถึงครูบาอาจารย์ผู้สืบทอดวิชาชีพการแพทย์แผนไทย
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</si>
  <si>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</si>
  <si>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</si>
  <si>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ผู้เข้าร่วมโครงการ 100 คน
 - ผู้เข้าร่วมโครงการอยู่ในกระบวนการของการจัดกิจกรรมครบถ้วน ร้อยละ  85
 - ความพึงพอใจของผู้เข้าร่วมโครงการ ไม่น้อยกว่าร้อยละ 80
</t>
  </si>
  <si>
    <t xml:space="preserve"> - ผู้เข้าร่วมโครงการมีความพึงพอใจต่อประโยชน์ที่ได้รับร้อยละ  80
 - ผู้เข้าร่วมโครงการได้ร่วมอนุรักษ์และสืบทอดศิลปวัฒนธรรมและภูมิปัญญาท้องถิ่นของภาคใต้
 - ผู้เข้าร่วมโครงการได้สร้างความสามัคคีในการทำกิจกรรม
 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</si>
  <si>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มีระบบเปิดและปิดไฟห้องน้ำอัตโนมัติสำหรับอาคาร 9 ในห้องน้ำทุกห้องทุกชั้น และระบบทำงานสมบูรณ์
 - อย่างน้อยน้อยละ 80 ของผู้เข้าร่วมโครงการได้รับความรู้เพิ่มขึ้น</t>
  </si>
  <si>
    <t xml:space="preserve"> - มีคะแนนประเมินความพึงพอใจในการใช้งานระบบเปิดและปิดไฟห้องน้ำอัตโนมัติสำหรับอาคาร 9 ไม่น้อยกว่าร้อยละ 80
 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</si>
  <si>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 300 คน
 - ผู้เข้าร่วมโครงการอยู่ในกระบวนการของการจัดกิจกรรมครบถ้วน 
ร้อยละ  85 
 - อย่างน้อยน้อยละ 80 ของผู้เข้าร่วมโครงการได้รับความรู้เพิ่มขึ้น</t>
  </si>
  <si>
    <t xml:space="preserve"> - ผู้เข้าร่วมโครงการมีความพึงพอใจในกระบวนการจัดการโครงการ ร้อยละ  80
 - ผู้เข้าร่วมโครงการมีความพึงพอใจต่อประโยชน์ที่ได้รับร้อยละ  80 
 - ผู้เข้าร่วมโครงการมีคุณธรรมและจริยธรรมมากยิ่งขึ้น
 - ผู้เข้าร่วมโครงการได้รู้จักสนิทสนามกันมากยิ่งขึ้น
 - ผู้เข้าร่วมโครงการสามารถนำความรู้ไปใช้ประโยชน์ได้อยู่ในระดับมาก</t>
  </si>
  <si>
    <t xml:space="preserve"> </t>
  </si>
  <si>
    <r>
      <rPr>
        <i/>
        <u/>
        <sz val="14"/>
        <color rgb="FFFF0000"/>
        <rFont val="TH SarabunPSK"/>
        <family val="2"/>
      </rPr>
      <t>กิจกรรมย่อยที่ 1</t>
    </r>
    <r>
      <rPr>
        <i/>
        <sz val="14"/>
        <color rgb="FFFF0000"/>
        <rFont val="TH SarabunPSK"/>
        <family val="2"/>
      </rPr>
      <t xml:space="preserve"> การอบรมเชิงปฏิบัติการฝึกทักษะการนวด
เพื่อส่งเสริมสุขภาพผู้ป่วยโรคเรื้อรัง</t>
    </r>
  </si>
  <si>
    <r>
      <rPr>
        <i/>
        <u/>
        <sz val="14"/>
        <color rgb="FFFF0000"/>
        <rFont val="TH SarabunPSK"/>
        <family val="2"/>
      </rPr>
      <t>กิจกรรมย่อยที่ 2</t>
    </r>
    <r>
      <rPr>
        <i/>
        <sz val="14"/>
        <color rgb="FFFF0000"/>
        <rFont val="TH SarabunPSK"/>
        <family val="2"/>
      </rPr>
      <t xml:space="preserve"> การอบรมเชิงปฏิบัติการการแช่เท้าลดอาการชาในผู้ป่วยเบาหวานด้วยศาสตร์การแพทย์แผนไทย</t>
    </r>
  </si>
  <si>
    <r>
      <rPr>
        <i/>
        <u/>
        <sz val="14"/>
        <color rgb="FFFF0000"/>
        <rFont val="TH SarabunPSK"/>
        <family val="2"/>
      </rPr>
      <t>กิจกรรมย่อยที่ 3</t>
    </r>
    <r>
      <rPr>
        <i/>
        <sz val="14"/>
        <color rgb="FFFF0000"/>
        <rFont val="TH SarabunPSK"/>
        <family val="2"/>
      </rPr>
      <t xml:space="preserve"> การอบรมเชิงปฏิบัติการทำผลิตภัณฑ์
เพื่อสุขภาพผู้ป่วยเรื้อรังจากยางพารา</t>
    </r>
  </si>
  <si>
    <r>
      <rPr>
        <i/>
        <u/>
        <sz val="14"/>
        <color rgb="FFFF0000"/>
        <rFont val="TH SarabunPSK"/>
        <family val="2"/>
      </rPr>
      <t>กิจกรรมย่อยที่ 4</t>
    </r>
    <r>
      <rPr>
        <i/>
        <sz val="14"/>
        <color rgb="FFFF0000"/>
        <rFont val="TH SarabunPSK"/>
        <family val="2"/>
      </rPr>
      <t xml:space="preserve"> การพัฒนาบรรจุภัณฑ์ผลิตภัณฑ์สมุนไพร</t>
    </r>
  </si>
  <si>
    <r>
      <rPr>
        <i/>
        <u/>
        <sz val="14"/>
        <color rgb="FFFF0000"/>
        <rFont val="TH SarabunPSK"/>
        <family val="2"/>
      </rPr>
      <t xml:space="preserve">กิจกรรมย่อยที่ 5 </t>
    </r>
    <r>
      <rPr>
        <i/>
        <sz val="14"/>
        <color rgb="FFFF0000"/>
        <rFont val="TH SarabunPSK"/>
        <family val="2"/>
      </rPr>
      <t>ศูนย์เรียนรู้พฤษาสมุนไพรท้องถิ่น</t>
    </r>
  </si>
  <si>
    <r>
      <rPr>
        <i/>
        <u/>
        <sz val="14"/>
        <color rgb="FFFF0000"/>
        <rFont val="TH SarabunPSK"/>
        <family val="2"/>
      </rPr>
      <t>กิจกรรมย่อยที่ 6</t>
    </r>
    <r>
      <rPr>
        <i/>
        <sz val="14"/>
        <color rgb="FFFF0000"/>
        <rFont val="TH SarabunPSK"/>
        <family val="2"/>
      </rPr>
      <t xml:space="preserve"> การอบรมผู้นำนันทนาเพื่อส่งเสริมสุขภาพจิตผู้สูงอายุ</t>
    </r>
  </si>
  <si>
    <r>
      <rPr>
        <i/>
        <u/>
        <sz val="14"/>
        <color rgb="FFFF0000"/>
        <rFont val="TH SarabunPSK"/>
        <family val="2"/>
      </rPr>
      <t>กิจกรรมย่อยที่ 7</t>
    </r>
    <r>
      <rPr>
        <i/>
        <sz val="14"/>
        <color rgb="FFFF0000"/>
        <rFont val="TH SarabunPSK"/>
        <family val="2"/>
      </rPr>
      <t xml:space="preserve"> การเสวนารายงานสรุปผลการดำเนินงาน
สู่การปรับปรุงและพัฒนาแผนการดำเนินงาน</t>
    </r>
  </si>
  <si>
    <t xml:space="preserve"> - ผู้เข้าร่วมโครงการสามารถใช้องค์ความรู้ในการดูแลสุขภาพเบื้องต้นของคนในชุมชนได้
 - อย่างน้อยร้อยละ 80 ของผู้เข้าร่วมโครงการได้รับความรู้เพิ่มขึ้น</t>
  </si>
  <si>
    <t xml:space="preserve"> - ชุมชนมีความเข้มแข็งด้านระบบสุขภาพมากยิ่งขึ้น
 - ผู้เข้าร่วมโครงการสามารถนำความรู้ไปใช้ประโยชน์ได้อยู่ในระดับมาก</t>
  </si>
  <si>
    <t xml:space="preserve"> - มีเครือข่ายการดูแลสุขภาพผู้ป่วยเบาหวานในชุมชน
 - ผู้เข้าร่วมโครงการสามารถนำความรู้ไปใช้ประโยชน์ได้อยู่ในระดับมาก</t>
  </si>
  <si>
    <t xml:space="preserve"> - ชุมชนมีศูนย์เรียนรู้สมุนไพร
ตำบลนาโพธิ์
 - อย่างน้อยร้อยละ 80 ของผู้เข้าร่วมโครงการได้รับความรู้เพิ่มขึ้น</t>
  </si>
  <si>
    <t xml:space="preserve"> - นักศึกษามีทักษะด้านพฤษศาสตร์ของสมุนไพร
 - ผู้เข้าร่วมโครงการสามารถนำความรู้ไปใช้ประโยชน์ได้อยู่ในระดับมาก</t>
  </si>
  <si>
    <t xml:space="preserve"> - บรรจุภัณฑ์ผลิตภัณฑ์สมุนไพร อย่างน้อย 2 ชนิด
 - อย่างน้อยร้อยละ 80 ของผู้เข้าร่วมโครงการได้รับความรู้เพิ่มขึ้น</t>
  </si>
  <si>
    <t xml:space="preserve"> - ชุมชนนำบรรจุภัณฑ์ไปใช้ในการจำหน่ายผลิตภัณฑ์สมุนไพรได้
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</si>
  <si>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สามารถใช้องค์ความรู้จากการเข้ารับการอบรมผู้นำนันทนาการเพื่อส่งเสริมสุขภาพจิตผู้สูงอายุ ไปใช้กับคนในชุมชนได้
 - อย่างน้อยร้อยละ 80 ของผู้เข้าร่วมโครงการได้รับความรู้เพิ่มขึ้น</t>
  </si>
  <si>
    <t xml:space="preserve"> - ชุมชนมีความเข้มแข็งทางด้านร่างกายและจิตใจมากยิ่งขึ้น
 - ผู้เข้าร่วมโครงการสามารถนำความรู้ไปใช้ประโยชน์ได้อยู่ในระดับมาก</t>
  </si>
  <si>
    <t xml:space="preserve"> - ชุมชนทราบถึงผลการดำเนินงานโครงการ
 - ความพึงพอใจของผู้รับบริการ ไม่น้อยกว่าร้อยละ 80</t>
  </si>
  <si>
    <t xml:space="preserve"> - จัดทำแผนการดำเนินงานประจำปีงบประมาณ 2562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</si>
</sst>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u/>
      <sz val="16"/>
      <color theme="1"/>
      <name val="AngsanaUPC"/>
      <family val="1"/>
    </font>
    <font>
      <sz val="14"/>
      <name val="AngsanaUPC"/>
      <family val="1"/>
    </font>
    <font>
      <sz val="16"/>
      <color rgb="FFFF0000"/>
      <name val="AngsanaUPC"/>
      <family val="1"/>
    </font>
    <font>
      <sz val="14"/>
      <color rgb="FFFF0000"/>
      <name val="AngsanaUPC"/>
      <family val="1"/>
    </font>
    <font>
      <sz val="14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i/>
      <sz val="14"/>
      <color rgb="FFFF0000"/>
      <name val="TH SarabunPSK"/>
      <family val="2"/>
    </font>
    <font>
      <i/>
      <u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5" fillId="0" borderId="0"/>
    <xf numFmtId="0" fontId="8" fillId="0" borderId="0"/>
  </cellStyleXfs>
  <cellXfs count="1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 applyBorder="1"/>
    <xf numFmtId="0" fontId="2" fillId="0" borderId="0" xfId="0" applyFont="1" applyBorder="1" applyAlignment="1">
      <alignment vertical="top"/>
    </xf>
    <xf numFmtId="49" fontId="10" fillId="0" borderId="5" xfId="4" applyNumberFormat="1" applyFont="1" applyBorder="1" applyAlignment="1">
      <alignment horizontal="left" vertical="top" wrapText="1"/>
    </xf>
    <xf numFmtId="49" fontId="12" fillId="0" borderId="5" xfId="4" applyNumberFormat="1" applyFont="1" applyFill="1" applyBorder="1" applyAlignment="1">
      <alignment horizontal="left" vertical="top" wrapText="1"/>
    </xf>
    <xf numFmtId="49" fontId="10" fillId="0" borderId="5" xfId="4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/>
    </xf>
    <xf numFmtId="41" fontId="16" fillId="2" borderId="1" xfId="4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49" fontId="13" fillId="0" borderId="5" xfId="2" applyNumberFormat="1" applyFont="1" applyBorder="1" applyAlignment="1">
      <alignment horizontal="left" vertical="top" wrapText="1"/>
    </xf>
    <xf numFmtId="41" fontId="16" fillId="0" borderId="1" xfId="4" applyNumberFormat="1" applyFont="1" applyFill="1" applyBorder="1" applyAlignment="1">
      <alignment horizontal="left" vertical="top"/>
    </xf>
    <xf numFmtId="49" fontId="13" fillId="0" borderId="5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41" fontId="16" fillId="0" borderId="1" xfId="4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87" fontId="16" fillId="0" borderId="5" xfId="2" applyNumberFormat="1" applyFont="1" applyFill="1" applyBorder="1" applyAlignment="1">
      <alignment horizontal="left" vertical="top" wrapText="1"/>
    </xf>
    <xf numFmtId="187" fontId="16" fillId="0" borderId="5" xfId="0" applyNumberFormat="1" applyFont="1" applyFill="1" applyBorder="1" applyAlignment="1">
      <alignment horizontal="left" vertical="top" wrapText="1"/>
    </xf>
    <xf numFmtId="187" fontId="16" fillId="0" borderId="5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187" fontId="16" fillId="0" borderId="5" xfId="0" applyNumberFormat="1" applyFont="1" applyBorder="1" applyAlignment="1">
      <alignment horizontal="left" vertical="top"/>
    </xf>
    <xf numFmtId="41" fontId="20" fillId="2" borderId="1" xfId="0" applyNumberFormat="1" applyFont="1" applyFill="1" applyBorder="1" applyAlignment="1">
      <alignment vertical="top" wrapText="1"/>
    </xf>
    <xf numFmtId="41" fontId="16" fillId="0" borderId="1" xfId="0" applyNumberFormat="1" applyFont="1" applyBorder="1" applyAlignment="1">
      <alignment horizontal="center" vertical="top"/>
    </xf>
    <xf numFmtId="0" fontId="16" fillId="2" borderId="1" xfId="11" applyFont="1" applyFill="1" applyBorder="1" applyAlignment="1">
      <alignment horizontal="left" vertical="top" wrapText="1"/>
    </xf>
    <xf numFmtId="0" fontId="17" fillId="0" borderId="1" xfId="0" applyFont="1" applyBorder="1"/>
    <xf numFmtId="188" fontId="17" fillId="0" borderId="1" xfId="0" applyNumberFormat="1" applyFont="1" applyBorder="1" applyAlignment="1">
      <alignment horizontal="center" vertical="top"/>
    </xf>
    <xf numFmtId="0" fontId="21" fillId="0" borderId="1" xfId="11" applyFont="1" applyFill="1" applyBorder="1" applyAlignment="1">
      <alignment horizontal="center" vertical="center" wrapText="1"/>
    </xf>
    <xf numFmtId="41" fontId="21" fillId="0" borderId="1" xfId="4" applyNumberFormat="1" applyFont="1" applyFill="1" applyBorder="1" applyAlignment="1">
      <alignment horizontal="center" vertical="center" wrapText="1"/>
    </xf>
    <xf numFmtId="41" fontId="21" fillId="0" borderId="1" xfId="4" applyNumberFormat="1" applyFont="1" applyFill="1" applyBorder="1" applyAlignment="1">
      <alignment horizontal="center" vertical="top" wrapText="1"/>
    </xf>
    <xf numFmtId="41" fontId="17" fillId="0" borderId="1" xfId="0" applyNumberFormat="1" applyFont="1" applyBorder="1" applyAlignment="1">
      <alignment vertical="top"/>
    </xf>
    <xf numFmtId="0" fontId="17" fillId="0" borderId="0" xfId="0" applyFont="1"/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188" fontId="17" fillId="0" borderId="0" xfId="0" applyNumberFormat="1" applyFont="1" applyBorder="1" applyAlignment="1">
      <alignment horizontal="center" vertical="top"/>
    </xf>
    <xf numFmtId="0" fontId="16" fillId="0" borderId="0" xfId="11" applyFont="1" applyFill="1" applyBorder="1" applyAlignment="1">
      <alignment horizontal="left" vertical="center" wrapText="1"/>
    </xf>
    <xf numFmtId="41" fontId="17" fillId="0" borderId="0" xfId="0" applyNumberFormat="1" applyFont="1" applyBorder="1" applyAlignment="1">
      <alignment vertical="top"/>
    </xf>
    <xf numFmtId="41" fontId="16" fillId="0" borderId="0" xfId="4" applyNumberFormat="1" applyFont="1" applyFill="1" applyBorder="1" applyAlignment="1">
      <alignment horizontal="left" vertical="top"/>
    </xf>
    <xf numFmtId="0" fontId="17" fillId="0" borderId="0" xfId="0" applyFont="1" applyBorder="1"/>
    <xf numFmtId="187" fontId="16" fillId="0" borderId="0" xfId="0" applyNumberFormat="1" applyFont="1" applyFill="1" applyBorder="1" applyAlignment="1">
      <alignment horizontal="left" vertical="top" wrapText="1"/>
    </xf>
    <xf numFmtId="0" fontId="22" fillId="0" borderId="0" xfId="0" applyFont="1"/>
    <xf numFmtId="187" fontId="16" fillId="0" borderId="0" xfId="0" applyNumberFormat="1" applyFont="1" applyBorder="1" applyAlignment="1">
      <alignment horizontal="left" vertical="top"/>
    </xf>
    <xf numFmtId="17" fontId="16" fillId="0" borderId="0" xfId="0" applyNumberFormat="1" applyFont="1" applyBorder="1" applyAlignment="1">
      <alignment horizontal="left" vertical="top" wrapText="1"/>
    </xf>
    <xf numFmtId="188" fontId="17" fillId="0" borderId="0" xfId="0" applyNumberFormat="1" applyFont="1" applyAlignment="1">
      <alignment horizontal="center" vertical="top"/>
    </xf>
    <xf numFmtId="41" fontId="17" fillId="0" borderId="0" xfId="0" applyNumberFormat="1" applyFont="1" applyAlignment="1">
      <alignment vertical="top"/>
    </xf>
    <xf numFmtId="41" fontId="16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center"/>
    </xf>
    <xf numFmtId="0" fontId="21" fillId="0" borderId="1" xfId="1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1" fontId="16" fillId="0" borderId="1" xfId="2" applyNumberFormat="1" applyFont="1" applyBorder="1" applyAlignment="1">
      <alignment horizontal="center" vertical="top"/>
    </xf>
    <xf numFmtId="0" fontId="16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41" fontId="16" fillId="0" borderId="1" xfId="1" applyNumberFormat="1" applyFont="1" applyBorder="1" applyAlignment="1">
      <alignment vertical="top"/>
    </xf>
    <xf numFmtId="41" fontId="21" fillId="0" borderId="1" xfId="1" applyNumberFormat="1" applyFont="1" applyBorder="1" applyAlignment="1">
      <alignment vertical="top"/>
    </xf>
    <xf numFmtId="49" fontId="16" fillId="0" borderId="1" xfId="10" applyNumberFormat="1" applyFont="1" applyBorder="1" applyAlignment="1">
      <alignment horizontal="left" vertical="top" wrapText="1"/>
    </xf>
    <xf numFmtId="0" fontId="16" fillId="0" borderId="1" xfId="1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41" fontId="15" fillId="3" borderId="1" xfId="0" applyNumberFormat="1" applyFont="1" applyFill="1" applyBorder="1" applyAlignment="1">
      <alignment horizontal="center" vertical="top"/>
    </xf>
    <xf numFmtId="188" fontId="16" fillId="2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188" fontId="16" fillId="2" borderId="1" xfId="0" applyNumberFormat="1" applyFont="1" applyFill="1" applyBorder="1" applyAlignment="1">
      <alignment horizontal="center" vertical="top" wrapText="1"/>
    </xf>
    <xf numFmtId="41" fontId="16" fillId="0" borderId="1" xfId="1" applyNumberFormat="1" applyFont="1" applyBorder="1" applyAlignment="1">
      <alignment horizontal="right" vertical="top"/>
    </xf>
    <xf numFmtId="41" fontId="16" fillId="2" borderId="1" xfId="0" applyNumberFormat="1" applyFont="1" applyFill="1" applyBorder="1" applyAlignment="1">
      <alignment horizontal="center" vertical="top"/>
    </xf>
    <xf numFmtId="41" fontId="16" fillId="2" borderId="1" xfId="4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1" fontId="19" fillId="0" borderId="1" xfId="1" applyNumberFormat="1" applyFont="1" applyBorder="1" applyAlignment="1">
      <alignment horizontal="right" vertical="top"/>
    </xf>
    <xf numFmtId="17" fontId="17" fillId="2" borderId="1" xfId="0" applyNumberFormat="1" applyFont="1" applyFill="1" applyBorder="1" applyAlignment="1">
      <alignment horizontal="center" vertical="top" wrapText="1"/>
    </xf>
    <xf numFmtId="49" fontId="16" fillId="0" borderId="1" xfId="0" quotePrefix="1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1" fontId="4" fillId="3" borderId="1" xfId="0" applyNumberFormat="1" applyFont="1" applyFill="1" applyBorder="1" applyAlignment="1">
      <alignment horizontal="center" vertical="center"/>
    </xf>
    <xf numFmtId="41" fontId="17" fillId="0" borderId="1" xfId="0" applyNumberFormat="1" applyFont="1" applyBorder="1"/>
    <xf numFmtId="41" fontId="2" fillId="0" borderId="0" xfId="0" applyNumberFormat="1" applyFont="1"/>
    <xf numFmtId="41" fontId="2" fillId="0" borderId="0" xfId="0" applyNumberFormat="1" applyFont="1" applyBorder="1"/>
    <xf numFmtId="188" fontId="16" fillId="0" borderId="1" xfId="0" applyNumberFormat="1" applyFont="1" applyBorder="1" applyAlignment="1">
      <alignment horizontal="center" vertical="top" wrapText="1"/>
    </xf>
    <xf numFmtId="41" fontId="16" fillId="0" borderId="1" xfId="0" applyNumberFormat="1" applyFont="1" applyBorder="1" applyAlignment="1">
      <alignment horizontal="right" vertical="top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41" fontId="16" fillId="0" borderId="1" xfId="4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41" fontId="15" fillId="0" borderId="1" xfId="0" applyNumberFormat="1" applyFont="1" applyBorder="1" applyAlignment="1">
      <alignment vertical="top"/>
    </xf>
    <xf numFmtId="188" fontId="16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1" fontId="15" fillId="3" borderId="1" xfId="0" applyNumberFormat="1" applyFont="1" applyFill="1" applyBorder="1" applyAlignment="1">
      <alignment horizontal="center" vertical="top"/>
    </xf>
    <xf numFmtId="188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19" fillId="0" borderId="1" xfId="4" applyNumberFormat="1" applyFont="1" applyFill="1" applyBorder="1" applyAlignment="1">
      <alignment horizontal="left" vertical="top"/>
    </xf>
    <xf numFmtId="41" fontId="19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17" fontId="19" fillId="2" borderId="1" xfId="0" applyNumberFormat="1" applyFont="1" applyFill="1" applyBorder="1" applyAlignment="1">
      <alignment horizontal="center" vertical="top" wrapText="1"/>
    </xf>
    <xf numFmtId="187" fontId="19" fillId="0" borderId="5" xfId="0" applyNumberFormat="1" applyFont="1" applyFill="1" applyBorder="1" applyAlignment="1">
      <alignment horizontal="left" vertical="top" wrapText="1"/>
    </xf>
    <xf numFmtId="187" fontId="19" fillId="0" borderId="5" xfId="2" applyNumberFormat="1" applyFont="1" applyFill="1" applyBorder="1" applyAlignment="1">
      <alignment horizontal="left" vertical="top" wrapText="1"/>
    </xf>
    <xf numFmtId="188" fontId="16" fillId="4" borderId="1" xfId="0" applyNumberFormat="1" applyFont="1" applyFill="1" applyBorder="1" applyAlignment="1">
      <alignment horizontal="center" vertical="top" wrapText="1"/>
    </xf>
    <xf numFmtId="0" fontId="16" fillId="4" borderId="1" xfId="11" applyNumberFormat="1" applyFont="1" applyFill="1" applyBorder="1" applyAlignment="1">
      <alignment horizontal="left" vertical="top" wrapText="1"/>
    </xf>
    <xf numFmtId="41" fontId="16" fillId="4" borderId="1" xfId="1" applyNumberFormat="1" applyFont="1" applyFill="1" applyBorder="1" applyAlignment="1">
      <alignment horizontal="right" vertical="top"/>
    </xf>
    <xf numFmtId="41" fontId="16" fillId="4" borderId="1" xfId="4" applyNumberFormat="1" applyFont="1" applyFill="1" applyBorder="1" applyAlignment="1">
      <alignment horizontal="left" vertical="top"/>
    </xf>
    <xf numFmtId="41" fontId="16" fillId="4" borderId="1" xfId="0" applyNumberFormat="1" applyFont="1" applyFill="1" applyBorder="1" applyAlignment="1">
      <alignment horizontal="center" vertical="top"/>
    </xf>
    <xf numFmtId="41" fontId="16" fillId="4" borderId="1" xfId="4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17" fontId="17" fillId="4" borderId="1" xfId="0" applyNumberFormat="1" applyFont="1" applyFill="1" applyBorder="1" applyAlignment="1">
      <alignment horizontal="center" vertical="top" wrapText="1"/>
    </xf>
    <xf numFmtId="188" fontId="16" fillId="4" borderId="1" xfId="0" applyNumberFormat="1" applyFont="1" applyFill="1" applyBorder="1" applyAlignment="1">
      <alignment horizontal="center" vertical="top" wrapText="1"/>
    </xf>
    <xf numFmtId="41" fontId="20" fillId="4" borderId="1" xfId="0" applyNumberFormat="1" applyFont="1" applyFill="1" applyBorder="1" applyAlignment="1">
      <alignment vertical="top" wrapText="1"/>
    </xf>
    <xf numFmtId="41" fontId="17" fillId="4" borderId="1" xfId="0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0" fontId="18" fillId="4" borderId="1" xfId="11" applyFont="1" applyFill="1" applyBorder="1" applyAlignment="1">
      <alignment horizontal="left" vertical="top" wrapText="1"/>
    </xf>
    <xf numFmtId="41" fontId="18" fillId="4" borderId="1" xfId="0" applyNumberFormat="1" applyFont="1" applyFill="1" applyBorder="1" applyAlignment="1">
      <alignment vertical="top" wrapText="1"/>
    </xf>
    <xf numFmtId="41" fontId="18" fillId="4" borderId="1" xfId="4" applyNumberFormat="1" applyFont="1" applyFill="1" applyBorder="1" applyAlignment="1">
      <alignment horizontal="center" vertical="top"/>
    </xf>
    <xf numFmtId="41" fontId="19" fillId="4" borderId="1" xfId="0" applyNumberFormat="1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left" vertical="top" wrapText="1"/>
    </xf>
    <xf numFmtId="17" fontId="19" fillId="4" borderId="1" xfId="0" quotePrefix="1" applyNumberFormat="1" applyFont="1" applyFill="1" applyBorder="1" applyAlignment="1">
      <alignment horizontal="center" vertical="top"/>
    </xf>
    <xf numFmtId="188" fontId="17" fillId="4" borderId="1" xfId="0" applyNumberFormat="1" applyFont="1" applyFill="1" applyBorder="1" applyAlignment="1">
      <alignment horizontal="center" vertical="top"/>
    </xf>
    <xf numFmtId="41" fontId="16" fillId="4" borderId="1" xfId="4" applyNumberFormat="1" applyFont="1" applyFill="1" applyBorder="1" applyAlignment="1">
      <alignment horizontal="center" vertical="top"/>
    </xf>
    <xf numFmtId="49" fontId="16" fillId="4" borderId="1" xfId="0" quotePrefix="1" applyNumberFormat="1" applyFont="1" applyFill="1" applyBorder="1" applyAlignment="1">
      <alignment horizontal="center" vertical="top"/>
    </xf>
    <xf numFmtId="188" fontId="17" fillId="4" borderId="1" xfId="0" applyNumberFormat="1" applyFont="1" applyFill="1" applyBorder="1" applyAlignment="1">
      <alignment horizontal="center" vertical="top"/>
    </xf>
    <xf numFmtId="0" fontId="16" fillId="4" borderId="1" xfId="1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41" fontId="19" fillId="4" borderId="1" xfId="4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1" fontId="16" fillId="0" borderId="1" xfId="1" applyNumberFormat="1" applyFont="1" applyBorder="1" applyAlignment="1">
      <alignment horizontal="center" vertical="top" wrapText="1"/>
    </xf>
    <xf numFmtId="0" fontId="17" fillId="0" borderId="1" xfId="11" applyFont="1" applyFill="1" applyBorder="1" applyAlignment="1">
      <alignment horizontal="left" vertical="top" wrapText="1"/>
    </xf>
    <xf numFmtId="41" fontId="19" fillId="0" borderId="1" xfId="0" applyNumberFormat="1" applyFont="1" applyBorder="1" applyAlignment="1">
      <alignment vertical="top"/>
    </xf>
    <xf numFmtId="41" fontId="17" fillId="0" borderId="1" xfId="1" applyNumberFormat="1" applyFont="1" applyBorder="1" applyAlignment="1">
      <alignment horizontal="right" vertical="top"/>
    </xf>
    <xf numFmtId="41" fontId="17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49" fontId="13" fillId="0" borderId="5" xfId="4" applyNumberFormat="1" applyFont="1" applyFill="1" applyBorder="1" applyAlignment="1">
      <alignment horizontal="left" vertical="top" wrapText="1"/>
    </xf>
    <xf numFmtId="49" fontId="13" fillId="0" borderId="5" xfId="4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16" fillId="0" borderId="1" xfId="10" applyFont="1" applyBorder="1" applyAlignment="1">
      <alignment horizontal="right" vertical="top"/>
    </xf>
    <xf numFmtId="188" fontId="24" fillId="2" borderId="4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41" fontId="24" fillId="0" borderId="1" xfId="1" applyNumberFormat="1" applyFont="1" applyFill="1" applyBorder="1" applyAlignment="1">
      <alignment horizontal="right" vertical="top"/>
    </xf>
    <xf numFmtId="0" fontId="17" fillId="0" borderId="5" xfId="0" applyFont="1" applyBorder="1"/>
    <xf numFmtId="188" fontId="25" fillId="0" borderId="6" xfId="0" applyNumberFormat="1" applyFont="1" applyFill="1" applyBorder="1" applyAlignment="1">
      <alignment vertical="top"/>
    </xf>
    <xf numFmtId="41" fontId="26" fillId="0" borderId="1" xfId="0" applyNumberFormat="1" applyFont="1" applyFill="1" applyBorder="1" applyAlignment="1">
      <alignment horizontal="center" vertical="center"/>
    </xf>
    <xf numFmtId="49" fontId="16" fillId="0" borderId="5" xfId="1" applyNumberFormat="1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41" fontId="26" fillId="0" borderId="1" xfId="0" applyNumberFormat="1" applyFont="1" applyFill="1" applyBorder="1" applyAlignment="1">
      <alignment horizontal="center" vertical="top"/>
    </xf>
    <xf numFmtId="49" fontId="16" fillId="0" borderId="5" xfId="1" applyNumberFormat="1" applyFont="1" applyFill="1" applyBorder="1" applyAlignment="1">
      <alignment vertical="top" wrapText="1"/>
    </xf>
    <xf numFmtId="188" fontId="25" fillId="0" borderId="7" xfId="0" applyNumberFormat="1" applyFont="1" applyFill="1" applyBorder="1" applyAlignment="1">
      <alignment vertical="top"/>
    </xf>
    <xf numFmtId="0" fontId="26" fillId="0" borderId="7" xfId="0" applyFont="1" applyBorder="1" applyAlignment="1">
      <alignment vertical="top" wrapText="1"/>
    </xf>
    <xf numFmtId="41" fontId="26" fillId="0" borderId="7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49" fontId="19" fillId="0" borderId="1" xfId="10" applyNumberFormat="1" applyFont="1" applyBorder="1" applyAlignment="1">
      <alignment horizontal="left" vertical="center" wrapText="1"/>
    </xf>
    <xf numFmtId="0" fontId="19" fillId="0" borderId="7" xfId="0" applyFont="1" applyBorder="1"/>
    <xf numFmtId="49" fontId="19" fillId="0" borderId="7" xfId="10" applyNumberFormat="1" applyFont="1" applyBorder="1" applyAlignment="1">
      <alignment horizontal="left" vertical="center" wrapText="1"/>
    </xf>
    <xf numFmtId="0" fontId="19" fillId="0" borderId="1" xfId="10" applyFont="1" applyBorder="1" applyAlignment="1">
      <alignment horizontal="right" vertical="top"/>
    </xf>
    <xf numFmtId="0" fontId="19" fillId="0" borderId="7" xfId="10" applyFont="1" applyBorder="1" applyAlignment="1">
      <alignment horizontal="right" vertical="top"/>
    </xf>
    <xf numFmtId="49" fontId="19" fillId="0" borderId="1" xfId="10" applyNumberFormat="1" applyFont="1" applyBorder="1" applyAlignment="1">
      <alignment horizontal="left" vertical="top" wrapText="1"/>
    </xf>
    <xf numFmtId="49" fontId="19" fillId="0" borderId="1" xfId="1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9" fillId="0" borderId="7" xfId="1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</cellXfs>
  <cellStyles count="12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C31" zoomScale="90" zoomScaleNormal="80" zoomScaleSheetLayoutView="90" workbookViewId="0">
      <selection activeCell="L7" sqref="L7"/>
    </sheetView>
  </sheetViews>
  <sheetFormatPr defaultRowHeight="21" x14ac:dyDescent="0.35"/>
  <cols>
    <col min="1" max="1" width="5.125" style="51" customWidth="1"/>
    <col min="2" max="2" width="49" style="39" customWidth="1"/>
    <col min="3" max="3" width="9.875" style="52" customWidth="1"/>
    <col min="4" max="4" width="10.25" style="52" customWidth="1"/>
    <col min="5" max="5" width="7.5" style="52" customWidth="1"/>
    <col min="6" max="6" width="8" style="52" customWidth="1"/>
    <col min="7" max="7" width="12.125" style="52" customWidth="1"/>
    <col min="8" max="8" width="6.125" style="52" customWidth="1"/>
    <col min="9" max="9" width="25.5" style="41" customWidth="1"/>
    <col min="10" max="10" width="23.625" style="41" customWidth="1"/>
    <col min="11" max="11" width="16.875" style="39" customWidth="1"/>
    <col min="12" max="12" width="21.875" style="39" customWidth="1"/>
    <col min="13" max="13" width="31.125" style="39" hidden="1" customWidth="1"/>
    <col min="14" max="16384" width="9" style="39"/>
  </cols>
  <sheetData>
    <row r="1" spans="1:13" ht="26.25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6.25" x14ac:dyDescent="0.3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6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6.25" x14ac:dyDescent="0.35">
      <c r="A4" s="93" t="s">
        <v>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ht="35.25" customHeight="1" x14ac:dyDescent="0.35">
      <c r="A5" s="98" t="s">
        <v>1</v>
      </c>
      <c r="B5" s="99" t="s">
        <v>2</v>
      </c>
      <c r="C5" s="97" t="s">
        <v>3</v>
      </c>
      <c r="D5" s="97"/>
      <c r="E5" s="97" t="s">
        <v>13</v>
      </c>
      <c r="F5" s="97"/>
      <c r="G5" s="97"/>
      <c r="H5" s="97"/>
      <c r="I5" s="100" t="s">
        <v>14</v>
      </c>
      <c r="J5" s="100"/>
      <c r="K5" s="95" t="s">
        <v>12</v>
      </c>
      <c r="L5" s="95" t="s">
        <v>26</v>
      </c>
      <c r="M5" s="96"/>
    </row>
    <row r="6" spans="1:13" ht="35.25" customHeight="1" x14ac:dyDescent="0.35">
      <c r="A6" s="98"/>
      <c r="B6" s="99"/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  <c r="H6" s="66" t="s">
        <v>9</v>
      </c>
      <c r="I6" s="14" t="s">
        <v>10</v>
      </c>
      <c r="J6" s="14" t="s">
        <v>11</v>
      </c>
      <c r="K6" s="95"/>
      <c r="L6" s="95"/>
      <c r="M6" s="96"/>
    </row>
    <row r="7" spans="1:13" s="40" customFormat="1" ht="168" x14ac:dyDescent="0.2">
      <c r="A7" s="67">
        <v>1</v>
      </c>
      <c r="B7" s="60" t="s">
        <v>50</v>
      </c>
      <c r="C7" s="70">
        <v>35000</v>
      </c>
      <c r="D7" s="15"/>
      <c r="E7" s="71">
        <v>0</v>
      </c>
      <c r="F7" s="72">
        <v>110</v>
      </c>
      <c r="G7" s="71">
        <v>0</v>
      </c>
      <c r="H7" s="71">
        <f>SUM(E7:G7)</f>
        <v>110</v>
      </c>
      <c r="I7" s="28" t="s">
        <v>119</v>
      </c>
      <c r="J7" s="28" t="s">
        <v>120</v>
      </c>
      <c r="K7" s="73" t="s">
        <v>56</v>
      </c>
      <c r="L7" s="73" t="s">
        <v>67</v>
      </c>
      <c r="M7" s="17"/>
    </row>
    <row r="8" spans="1:13" s="40" customFormat="1" ht="126" x14ac:dyDescent="0.2">
      <c r="A8" s="67">
        <v>2</v>
      </c>
      <c r="B8" s="60" t="s">
        <v>51</v>
      </c>
      <c r="C8" s="70">
        <v>28800</v>
      </c>
      <c r="D8" s="18"/>
      <c r="E8" s="71">
        <v>100</v>
      </c>
      <c r="F8" s="72">
        <v>0</v>
      </c>
      <c r="G8" s="71">
        <v>0</v>
      </c>
      <c r="H8" s="71">
        <f>SUM(E8:G8)</f>
        <v>100</v>
      </c>
      <c r="I8" s="28" t="s">
        <v>121</v>
      </c>
      <c r="J8" s="28" t="s">
        <v>122</v>
      </c>
      <c r="K8" s="73" t="s">
        <v>64</v>
      </c>
      <c r="L8" s="73" t="s">
        <v>68</v>
      </c>
      <c r="M8" s="19"/>
    </row>
    <row r="9" spans="1:13" s="40" customFormat="1" ht="147" x14ac:dyDescent="0.2">
      <c r="A9" s="67">
        <v>3</v>
      </c>
      <c r="B9" s="60" t="s">
        <v>52</v>
      </c>
      <c r="C9" s="70">
        <v>28000</v>
      </c>
      <c r="D9" s="18"/>
      <c r="E9" s="71">
        <v>0</v>
      </c>
      <c r="F9" s="71">
        <v>65</v>
      </c>
      <c r="G9" s="71">
        <v>0</v>
      </c>
      <c r="H9" s="71">
        <f>SUM(E9:G9)</f>
        <v>65</v>
      </c>
      <c r="I9" s="28" t="s">
        <v>123</v>
      </c>
      <c r="J9" s="28" t="s">
        <v>124</v>
      </c>
      <c r="K9" s="73" t="s">
        <v>57</v>
      </c>
      <c r="L9" s="73" t="s">
        <v>69</v>
      </c>
      <c r="M9" s="20"/>
    </row>
    <row r="10" spans="1:13" s="40" customFormat="1" x14ac:dyDescent="0.2">
      <c r="A10" s="91">
        <v>4</v>
      </c>
      <c r="B10" s="21" t="s">
        <v>38</v>
      </c>
      <c r="C10" s="70">
        <v>170000</v>
      </c>
      <c r="D10" s="22"/>
      <c r="E10" s="71"/>
      <c r="F10" s="71"/>
      <c r="G10" s="71"/>
      <c r="H10" s="71"/>
      <c r="I10" s="28"/>
      <c r="J10" s="28"/>
      <c r="K10" s="74"/>
      <c r="L10" s="140"/>
      <c r="M10" s="20"/>
    </row>
    <row r="11" spans="1:13" s="40" customFormat="1" ht="63" x14ac:dyDescent="0.2">
      <c r="A11" s="91"/>
      <c r="B11" s="23" t="s">
        <v>111</v>
      </c>
      <c r="C11" s="75">
        <v>100000</v>
      </c>
      <c r="D11" s="108"/>
      <c r="E11" s="109">
        <v>0</v>
      </c>
      <c r="F11" s="109">
        <v>100</v>
      </c>
      <c r="G11" s="109">
        <v>0</v>
      </c>
      <c r="H11" s="109">
        <f>SUM(E11:G11)</f>
        <v>100</v>
      </c>
      <c r="I11" s="110" t="s">
        <v>125</v>
      </c>
      <c r="J11" s="110" t="s">
        <v>122</v>
      </c>
      <c r="K11" s="111" t="s">
        <v>56</v>
      </c>
      <c r="L11" s="111" t="s">
        <v>70</v>
      </c>
      <c r="M11" s="20"/>
    </row>
    <row r="12" spans="1:13" s="40" customFormat="1" ht="84" x14ac:dyDescent="0.2">
      <c r="A12" s="91"/>
      <c r="B12" s="23" t="s">
        <v>112</v>
      </c>
      <c r="C12" s="75">
        <v>70000</v>
      </c>
      <c r="D12" s="108"/>
      <c r="E12" s="109">
        <v>60</v>
      </c>
      <c r="F12" s="109">
        <v>25</v>
      </c>
      <c r="G12" s="109">
        <v>0</v>
      </c>
      <c r="H12" s="109">
        <f t="shared" ref="H12:H16" si="0">SUM(E12:G12)</f>
        <v>85</v>
      </c>
      <c r="I12" s="110" t="s">
        <v>126</v>
      </c>
      <c r="J12" s="110" t="s">
        <v>127</v>
      </c>
      <c r="K12" s="111" t="s">
        <v>60</v>
      </c>
      <c r="L12" s="111" t="s">
        <v>71</v>
      </c>
      <c r="M12" s="20"/>
    </row>
    <row r="13" spans="1:13" s="40" customFormat="1" ht="63" x14ac:dyDescent="0.2">
      <c r="A13" s="67">
        <v>5</v>
      </c>
      <c r="B13" s="60" t="s">
        <v>39</v>
      </c>
      <c r="C13" s="70">
        <v>70000</v>
      </c>
      <c r="D13" s="18"/>
      <c r="E13" s="71">
        <v>185</v>
      </c>
      <c r="F13" s="71">
        <v>40</v>
      </c>
      <c r="G13" s="71">
        <v>0</v>
      </c>
      <c r="H13" s="71">
        <f t="shared" si="0"/>
        <v>225</v>
      </c>
      <c r="I13" s="28" t="s">
        <v>125</v>
      </c>
      <c r="J13" s="28" t="s">
        <v>122</v>
      </c>
      <c r="K13" s="73" t="s">
        <v>59</v>
      </c>
      <c r="L13" s="73" t="s">
        <v>72</v>
      </c>
      <c r="M13" s="20"/>
    </row>
    <row r="14" spans="1:13" s="40" customFormat="1" ht="63" x14ac:dyDescent="0.2">
      <c r="A14" s="67">
        <v>6</v>
      </c>
      <c r="B14" s="60" t="s">
        <v>53</v>
      </c>
      <c r="C14" s="70">
        <v>150000</v>
      </c>
      <c r="D14" s="18"/>
      <c r="E14" s="71">
        <v>50</v>
      </c>
      <c r="F14" s="71">
        <v>10</v>
      </c>
      <c r="G14" s="71">
        <v>0</v>
      </c>
      <c r="H14" s="71">
        <f t="shared" si="0"/>
        <v>60</v>
      </c>
      <c r="I14" s="28" t="s">
        <v>128</v>
      </c>
      <c r="J14" s="28" t="s">
        <v>129</v>
      </c>
      <c r="K14" s="73" t="s">
        <v>58</v>
      </c>
      <c r="L14" s="73" t="s">
        <v>73</v>
      </c>
      <c r="M14" s="24"/>
    </row>
    <row r="15" spans="1:13" s="40" customFormat="1" ht="63" x14ac:dyDescent="0.2">
      <c r="A15" s="67">
        <v>7</v>
      </c>
      <c r="B15" s="60" t="s">
        <v>40</v>
      </c>
      <c r="C15" s="70">
        <v>150000</v>
      </c>
      <c r="D15" s="18"/>
      <c r="E15" s="71">
        <v>650</v>
      </c>
      <c r="F15" s="71">
        <v>110</v>
      </c>
      <c r="G15" s="71">
        <v>1240</v>
      </c>
      <c r="H15" s="71">
        <f t="shared" si="0"/>
        <v>2000</v>
      </c>
      <c r="I15" s="28" t="s">
        <v>130</v>
      </c>
      <c r="J15" s="28" t="s">
        <v>122</v>
      </c>
      <c r="K15" s="73" t="s">
        <v>61</v>
      </c>
      <c r="L15" s="73" t="s">
        <v>72</v>
      </c>
      <c r="M15" s="25"/>
    </row>
    <row r="16" spans="1:13" s="40" customFormat="1" ht="63" x14ac:dyDescent="0.2">
      <c r="A16" s="67">
        <v>8</v>
      </c>
      <c r="B16" s="60" t="s">
        <v>54</v>
      </c>
      <c r="C16" s="70">
        <v>70000</v>
      </c>
      <c r="D16" s="18"/>
      <c r="E16" s="71">
        <v>15</v>
      </c>
      <c r="F16" s="71">
        <v>15</v>
      </c>
      <c r="G16" s="71">
        <v>50</v>
      </c>
      <c r="H16" s="71">
        <f t="shared" si="0"/>
        <v>80</v>
      </c>
      <c r="I16" s="28" t="s">
        <v>125</v>
      </c>
      <c r="J16" s="28" t="s">
        <v>122</v>
      </c>
      <c r="K16" s="73" t="s">
        <v>62</v>
      </c>
      <c r="L16" s="73" t="s">
        <v>74</v>
      </c>
      <c r="M16" s="26"/>
    </row>
    <row r="17" spans="1:13" s="41" customFormat="1" ht="21" customHeight="1" x14ac:dyDescent="0.2">
      <c r="A17" s="91">
        <v>9</v>
      </c>
      <c r="B17" s="21" t="s">
        <v>22</v>
      </c>
      <c r="C17" s="70">
        <v>10100</v>
      </c>
      <c r="D17" s="18"/>
      <c r="E17" s="31"/>
      <c r="F17" s="31"/>
      <c r="G17" s="31"/>
      <c r="H17" s="31"/>
      <c r="I17" s="27"/>
      <c r="J17" s="28"/>
      <c r="K17" s="73"/>
      <c r="L17" s="73"/>
      <c r="M17" s="29"/>
    </row>
    <row r="18" spans="1:13" s="41" customFormat="1" ht="63" x14ac:dyDescent="0.2">
      <c r="A18" s="91"/>
      <c r="B18" s="23" t="s">
        <v>113</v>
      </c>
      <c r="C18" s="75">
        <v>4900</v>
      </c>
      <c r="D18" s="108"/>
      <c r="E18" s="109">
        <v>0</v>
      </c>
      <c r="F18" s="109">
        <v>49</v>
      </c>
      <c r="G18" s="109">
        <v>0</v>
      </c>
      <c r="H18" s="109">
        <f t="shared" ref="H18" si="1">SUM(E18:G18)</f>
        <v>49</v>
      </c>
      <c r="I18" s="110" t="s">
        <v>125</v>
      </c>
      <c r="J18" s="110" t="s">
        <v>122</v>
      </c>
      <c r="K18" s="112" t="s">
        <v>65</v>
      </c>
      <c r="L18" s="111" t="s">
        <v>75</v>
      </c>
      <c r="M18" s="113"/>
    </row>
    <row r="19" spans="1:13" s="41" customFormat="1" ht="63" x14ac:dyDescent="0.2">
      <c r="A19" s="91"/>
      <c r="B19" s="23" t="s">
        <v>114</v>
      </c>
      <c r="C19" s="75">
        <v>5200</v>
      </c>
      <c r="D19" s="108"/>
      <c r="E19" s="109">
        <v>0</v>
      </c>
      <c r="F19" s="109">
        <v>52</v>
      </c>
      <c r="G19" s="109">
        <v>0</v>
      </c>
      <c r="H19" s="109">
        <f>SUM(E19:G19)</f>
        <v>52</v>
      </c>
      <c r="I19" s="110" t="s">
        <v>125</v>
      </c>
      <c r="J19" s="110" t="s">
        <v>122</v>
      </c>
      <c r="K19" s="112" t="s">
        <v>63</v>
      </c>
      <c r="L19" s="111" t="s">
        <v>76</v>
      </c>
      <c r="M19" s="114"/>
    </row>
    <row r="20" spans="1:13" s="41" customFormat="1" ht="147" x14ac:dyDescent="0.2">
      <c r="A20" s="115">
        <v>10</v>
      </c>
      <c r="B20" s="116" t="s">
        <v>55</v>
      </c>
      <c r="C20" s="117">
        <v>200000</v>
      </c>
      <c r="D20" s="118"/>
      <c r="E20" s="119">
        <v>85</v>
      </c>
      <c r="F20" s="120">
        <v>0</v>
      </c>
      <c r="G20" s="119">
        <v>0</v>
      </c>
      <c r="H20" s="119">
        <f>SUM(E20:G20)</f>
        <v>85</v>
      </c>
      <c r="I20" s="121" t="s">
        <v>131</v>
      </c>
      <c r="J20" s="121" t="s">
        <v>132</v>
      </c>
      <c r="K20" s="122" t="s">
        <v>80</v>
      </c>
      <c r="L20" s="141" t="s">
        <v>66</v>
      </c>
      <c r="M20" s="24"/>
    </row>
    <row r="21" spans="1:13" s="41" customFormat="1" ht="126" x14ac:dyDescent="0.2">
      <c r="A21" s="67">
        <v>11</v>
      </c>
      <c r="B21" s="28" t="s">
        <v>24</v>
      </c>
      <c r="C21" s="30"/>
      <c r="D21" s="70">
        <v>25000</v>
      </c>
      <c r="E21" s="31">
        <v>0</v>
      </c>
      <c r="F21" s="31">
        <v>50</v>
      </c>
      <c r="G21" s="31">
        <v>0</v>
      </c>
      <c r="H21" s="31">
        <f>SUM(E21:G21)</f>
        <v>50</v>
      </c>
      <c r="I21" s="28" t="s">
        <v>133</v>
      </c>
      <c r="J21" s="28" t="s">
        <v>122</v>
      </c>
      <c r="K21" s="76" t="s">
        <v>83</v>
      </c>
      <c r="L21" s="73" t="s">
        <v>79</v>
      </c>
      <c r="M21" s="24"/>
    </row>
    <row r="22" spans="1:13" s="41" customFormat="1" ht="63" x14ac:dyDescent="0.2">
      <c r="A22" s="67">
        <v>12</v>
      </c>
      <c r="B22" s="32" t="s">
        <v>81</v>
      </c>
      <c r="C22" s="30"/>
      <c r="D22" s="70">
        <v>164000</v>
      </c>
      <c r="E22" s="31">
        <v>0</v>
      </c>
      <c r="F22" s="31">
        <v>80</v>
      </c>
      <c r="G22" s="31">
        <v>0</v>
      </c>
      <c r="H22" s="31">
        <f>SUM(E22:G22)</f>
        <v>80</v>
      </c>
      <c r="I22" s="28" t="s">
        <v>125</v>
      </c>
      <c r="J22" s="28" t="s">
        <v>122</v>
      </c>
      <c r="K22" s="76" t="s">
        <v>82</v>
      </c>
      <c r="L22" s="73" t="s">
        <v>84</v>
      </c>
      <c r="M22" s="24"/>
    </row>
    <row r="23" spans="1:13" s="41" customFormat="1" ht="102.75" customHeight="1" x14ac:dyDescent="0.2">
      <c r="A23" s="67">
        <v>13</v>
      </c>
      <c r="B23" s="28" t="s">
        <v>41</v>
      </c>
      <c r="C23" s="30"/>
      <c r="D23" s="70">
        <v>299500</v>
      </c>
      <c r="E23" s="31">
        <v>0</v>
      </c>
      <c r="F23" s="31">
        <v>16</v>
      </c>
      <c r="G23" s="31">
        <v>0</v>
      </c>
      <c r="H23" s="31">
        <f>SUM(E23:G23)</f>
        <v>16</v>
      </c>
      <c r="I23" s="28" t="s">
        <v>134</v>
      </c>
      <c r="J23" s="28" t="s">
        <v>135</v>
      </c>
      <c r="K23" s="77" t="s">
        <v>56</v>
      </c>
      <c r="L23" s="73" t="s">
        <v>85</v>
      </c>
      <c r="M23" s="24"/>
    </row>
    <row r="24" spans="1:13" s="41" customFormat="1" x14ac:dyDescent="0.2">
      <c r="A24" s="123">
        <v>14</v>
      </c>
      <c r="B24" s="121" t="s">
        <v>20</v>
      </c>
      <c r="C24" s="124"/>
      <c r="D24" s="117">
        <f>SUM(D25:D26)</f>
        <v>45900</v>
      </c>
      <c r="E24" s="125"/>
      <c r="F24" s="125"/>
      <c r="G24" s="125"/>
      <c r="H24" s="125"/>
      <c r="I24" s="126"/>
      <c r="J24" s="126"/>
      <c r="K24" s="142"/>
      <c r="L24" s="141"/>
      <c r="M24" s="24"/>
    </row>
    <row r="25" spans="1:13" s="41" customFormat="1" ht="128.25" customHeight="1" x14ac:dyDescent="0.2">
      <c r="A25" s="123"/>
      <c r="B25" s="127" t="s">
        <v>115</v>
      </c>
      <c r="C25" s="128"/>
      <c r="D25" s="129">
        <v>40600</v>
      </c>
      <c r="E25" s="130">
        <v>220</v>
      </c>
      <c r="F25" s="130">
        <v>30</v>
      </c>
      <c r="G25" s="130">
        <v>0</v>
      </c>
      <c r="H25" s="130">
        <f>SUM(E25:G25)</f>
        <v>250</v>
      </c>
      <c r="I25" s="131" t="s">
        <v>136</v>
      </c>
      <c r="J25" s="131" t="s">
        <v>137</v>
      </c>
      <c r="K25" s="132" t="s">
        <v>92</v>
      </c>
      <c r="L25" s="143" t="s">
        <v>108</v>
      </c>
      <c r="M25" s="24"/>
    </row>
    <row r="26" spans="1:13" s="41" customFormat="1" ht="189" x14ac:dyDescent="0.2">
      <c r="A26" s="123"/>
      <c r="B26" s="127" t="s">
        <v>116</v>
      </c>
      <c r="C26" s="128"/>
      <c r="D26" s="129">
        <v>5300</v>
      </c>
      <c r="E26" s="130">
        <v>220</v>
      </c>
      <c r="F26" s="130">
        <v>30</v>
      </c>
      <c r="G26" s="130">
        <v>0</v>
      </c>
      <c r="H26" s="130">
        <f>SUM(E26:G26)</f>
        <v>250</v>
      </c>
      <c r="I26" s="131" t="s">
        <v>136</v>
      </c>
      <c r="J26" s="131" t="s">
        <v>138</v>
      </c>
      <c r="K26" s="132" t="s">
        <v>92</v>
      </c>
      <c r="L26" s="143" t="s">
        <v>109</v>
      </c>
      <c r="M26" s="24"/>
    </row>
    <row r="27" spans="1:13" s="41" customFormat="1" ht="168" x14ac:dyDescent="0.2">
      <c r="A27" s="133">
        <v>15</v>
      </c>
      <c r="B27" s="121" t="s">
        <v>42</v>
      </c>
      <c r="C27" s="120"/>
      <c r="D27" s="134">
        <v>42000</v>
      </c>
      <c r="E27" s="119">
        <v>250</v>
      </c>
      <c r="F27" s="119">
        <v>50</v>
      </c>
      <c r="G27" s="119">
        <v>0</v>
      </c>
      <c r="H27" s="119">
        <f>SUM(E27:G27)</f>
        <v>300</v>
      </c>
      <c r="I27" s="121" t="s">
        <v>139</v>
      </c>
      <c r="J27" s="121" t="s">
        <v>140</v>
      </c>
      <c r="K27" s="135" t="s">
        <v>82</v>
      </c>
      <c r="L27" s="141" t="s">
        <v>86</v>
      </c>
      <c r="M27" s="29"/>
    </row>
    <row r="28" spans="1:13" s="41" customFormat="1" x14ac:dyDescent="0.2">
      <c r="A28" s="136">
        <v>16</v>
      </c>
      <c r="B28" s="137" t="s">
        <v>43</v>
      </c>
      <c r="C28" s="120"/>
      <c r="D28" s="119">
        <f>SUM(D29,D30)</f>
        <v>150000</v>
      </c>
      <c r="E28" s="119"/>
      <c r="F28" s="119"/>
      <c r="G28" s="119"/>
      <c r="H28" s="134"/>
      <c r="I28" s="126"/>
      <c r="J28" s="126"/>
      <c r="K28" s="119"/>
      <c r="L28" s="142"/>
      <c r="M28" s="29"/>
    </row>
    <row r="29" spans="1:13" s="41" customFormat="1" ht="168" x14ac:dyDescent="0.2">
      <c r="A29" s="136"/>
      <c r="B29" s="138" t="s">
        <v>117</v>
      </c>
      <c r="C29" s="139"/>
      <c r="D29" s="129">
        <v>71700</v>
      </c>
      <c r="E29" s="119">
        <v>104</v>
      </c>
      <c r="F29" s="119">
        <v>6</v>
      </c>
      <c r="G29" s="119">
        <v>0</v>
      </c>
      <c r="H29" s="119">
        <f t="shared" ref="H29:H31" si="2">SUM(E29:G29)</f>
        <v>110</v>
      </c>
      <c r="I29" s="121" t="s">
        <v>141</v>
      </c>
      <c r="J29" s="121" t="s">
        <v>142</v>
      </c>
      <c r="K29" s="135" t="s">
        <v>87</v>
      </c>
      <c r="L29" s="141" t="s">
        <v>88</v>
      </c>
      <c r="M29" s="26"/>
    </row>
    <row r="30" spans="1:13" s="41" customFormat="1" ht="172.5" customHeight="1" x14ac:dyDescent="0.2">
      <c r="A30" s="136"/>
      <c r="B30" s="138" t="s">
        <v>118</v>
      </c>
      <c r="C30" s="139"/>
      <c r="D30" s="129">
        <v>78300</v>
      </c>
      <c r="E30" s="119">
        <v>95</v>
      </c>
      <c r="F30" s="119">
        <v>5</v>
      </c>
      <c r="G30" s="119">
        <v>0</v>
      </c>
      <c r="H30" s="119">
        <f t="shared" si="2"/>
        <v>100</v>
      </c>
      <c r="I30" s="121" t="s">
        <v>143</v>
      </c>
      <c r="J30" s="121" t="s">
        <v>144</v>
      </c>
      <c r="K30" s="135" t="s">
        <v>87</v>
      </c>
      <c r="L30" s="141" t="s">
        <v>89</v>
      </c>
      <c r="M30" s="26"/>
    </row>
    <row r="31" spans="1:13" s="41" customFormat="1" ht="168" x14ac:dyDescent="0.2">
      <c r="A31" s="67">
        <v>17</v>
      </c>
      <c r="B31" s="32" t="s">
        <v>44</v>
      </c>
      <c r="C31" s="22"/>
      <c r="D31" s="70">
        <v>60600</v>
      </c>
      <c r="E31" s="31">
        <v>40</v>
      </c>
      <c r="F31" s="31">
        <v>13</v>
      </c>
      <c r="G31" s="31">
        <v>72</v>
      </c>
      <c r="H31" s="31">
        <f t="shared" si="2"/>
        <v>125</v>
      </c>
      <c r="I31" s="28" t="s">
        <v>145</v>
      </c>
      <c r="J31" s="28" t="s">
        <v>146</v>
      </c>
      <c r="K31" s="77" t="s">
        <v>56</v>
      </c>
      <c r="L31" s="144" t="s">
        <v>110</v>
      </c>
      <c r="M31" s="26"/>
    </row>
    <row r="32" spans="1:13" s="41" customFormat="1" ht="210" x14ac:dyDescent="0.2">
      <c r="A32" s="67">
        <v>18</v>
      </c>
      <c r="B32" s="32" t="s">
        <v>45</v>
      </c>
      <c r="C32" s="22"/>
      <c r="D32" s="70">
        <v>35000</v>
      </c>
      <c r="E32" s="31">
        <v>20</v>
      </c>
      <c r="F32" s="31">
        <v>30</v>
      </c>
      <c r="G32" s="31">
        <v>100</v>
      </c>
      <c r="H32" s="31">
        <f t="shared" ref="H32" si="3">SUM(E32:G32)</f>
        <v>150</v>
      </c>
      <c r="I32" s="28" t="s">
        <v>147</v>
      </c>
      <c r="J32" s="28" t="s">
        <v>148</v>
      </c>
      <c r="K32" s="77" t="s">
        <v>90</v>
      </c>
      <c r="L32" s="144" t="s">
        <v>91</v>
      </c>
      <c r="M32" s="26"/>
    </row>
    <row r="33" spans="1:13" x14ac:dyDescent="0.35">
      <c r="A33" s="34"/>
      <c r="B33" s="35" t="s">
        <v>18</v>
      </c>
      <c r="C33" s="36">
        <f>SUM(C7,C8:C10,C13,C14,C15,C16,C17,C20,C21,C22,C23,C24,C27,C28,C31,C32)</f>
        <v>911900</v>
      </c>
      <c r="D33" s="37">
        <f>SUM(D7,D8:D10,D13,D14,D15,D16,D17,D20,D21,D22,D23,D24,D27,D28,D31,D32)</f>
        <v>822000</v>
      </c>
      <c r="E33" s="38"/>
      <c r="F33" s="38"/>
      <c r="G33" s="38"/>
      <c r="H33" s="38"/>
      <c r="I33" s="16"/>
      <c r="J33" s="16"/>
      <c r="K33" s="33"/>
      <c r="L33" s="33"/>
      <c r="M33" s="25"/>
    </row>
    <row r="34" spans="1:13" x14ac:dyDescent="0.35">
      <c r="A34" s="42"/>
      <c r="B34" s="43"/>
      <c r="C34" s="44"/>
      <c r="D34" s="45"/>
      <c r="E34" s="44"/>
      <c r="F34" s="44"/>
      <c r="G34" s="44"/>
      <c r="H34" s="44"/>
      <c r="I34" s="40"/>
      <c r="J34" s="40"/>
      <c r="K34" s="46"/>
      <c r="L34" s="46"/>
      <c r="M34" s="47"/>
    </row>
    <row r="35" spans="1:13" x14ac:dyDescent="0.35">
      <c r="A35" s="42"/>
      <c r="B35" s="48" t="s">
        <v>27</v>
      </c>
      <c r="C35" s="44"/>
      <c r="D35" s="44"/>
      <c r="E35" s="44"/>
      <c r="F35" s="44"/>
      <c r="G35" s="44"/>
      <c r="H35" s="44"/>
      <c r="I35" s="40"/>
      <c r="J35" s="40"/>
      <c r="K35" s="46"/>
      <c r="L35" s="46"/>
      <c r="M35" s="49"/>
    </row>
    <row r="36" spans="1:13" x14ac:dyDescent="0.35">
      <c r="A36" s="42"/>
      <c r="B36" s="39" t="s">
        <v>31</v>
      </c>
      <c r="C36" s="44"/>
      <c r="D36" s="44"/>
      <c r="E36" s="44"/>
      <c r="F36" s="44"/>
      <c r="G36" s="44"/>
      <c r="H36" s="44"/>
      <c r="I36" s="40"/>
      <c r="J36" s="40"/>
      <c r="K36" s="46"/>
      <c r="L36" s="46"/>
      <c r="M36" s="50"/>
    </row>
    <row r="37" spans="1:13" x14ac:dyDescent="0.35">
      <c r="A37" s="42"/>
      <c r="B37" s="48" t="s">
        <v>28</v>
      </c>
      <c r="C37" s="44"/>
      <c r="D37" s="44"/>
      <c r="E37" s="44"/>
      <c r="F37" s="44"/>
      <c r="G37" s="44"/>
      <c r="H37" s="44"/>
      <c r="I37" s="40"/>
      <c r="J37" s="40"/>
      <c r="K37" s="46"/>
      <c r="L37" s="46"/>
      <c r="M37" s="46"/>
    </row>
    <row r="38" spans="1:13" x14ac:dyDescent="0.35">
      <c r="B38" s="39" t="s">
        <v>32</v>
      </c>
      <c r="C38" s="44"/>
      <c r="D38" s="44"/>
    </row>
    <row r="39" spans="1:13" x14ac:dyDescent="0.35">
      <c r="B39" s="39" t="s">
        <v>29</v>
      </c>
      <c r="C39" s="44"/>
      <c r="D39" s="44"/>
    </row>
    <row r="40" spans="1:13" x14ac:dyDescent="0.35">
      <c r="B40" s="39" t="s">
        <v>33</v>
      </c>
      <c r="C40" s="44"/>
      <c r="D40" s="44"/>
    </row>
    <row r="41" spans="1:13" x14ac:dyDescent="0.35">
      <c r="B41" s="39" t="s">
        <v>34</v>
      </c>
      <c r="C41" s="44"/>
      <c r="D41" s="44"/>
    </row>
  </sheetData>
  <mergeCells count="16">
    <mergeCell ref="A28:A30"/>
    <mergeCell ref="A24:A26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  <mergeCell ref="A10:A12"/>
    <mergeCell ref="A17:A19"/>
  </mergeCells>
  <pageMargins left="0.22" right="0.19685039370078741" top="0.39370078740157483" bottom="0.43" header="0.31496062992125984" footer="0.51"/>
  <pageSetup paperSize="9" scale="68" orientation="landscape" r:id="rId1"/>
  <rowBreaks count="1" manualBreakCount="1"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90" zoomScaleNormal="85" zoomScaleSheetLayoutView="90" workbookViewId="0">
      <selection activeCell="J10" sqref="J10"/>
    </sheetView>
  </sheetViews>
  <sheetFormatPr defaultRowHeight="88.5" customHeight="1" x14ac:dyDescent="0.5"/>
  <cols>
    <col min="1" max="1" width="5.125" style="1" customWidth="1"/>
    <col min="2" max="2" width="52.75" style="3" customWidth="1"/>
    <col min="3" max="3" width="10.625" style="82" customWidth="1"/>
    <col min="4" max="4" width="10.25" style="82" customWidth="1"/>
    <col min="5" max="5" width="7.5" style="82" customWidth="1"/>
    <col min="6" max="6" width="8" style="82" customWidth="1"/>
    <col min="7" max="7" width="12.375" style="82" customWidth="1"/>
    <col min="8" max="8" width="6.625" style="82" customWidth="1"/>
    <col min="9" max="9" width="20.875" style="3" customWidth="1"/>
    <col min="10" max="10" width="20.125" style="3" customWidth="1"/>
    <col min="11" max="11" width="11.5" style="3" customWidth="1"/>
    <col min="12" max="12" width="21" style="3" customWidth="1"/>
    <col min="13" max="13" width="27.875" style="3" customWidth="1"/>
    <col min="14" max="16384" width="9" style="3"/>
  </cols>
  <sheetData>
    <row r="1" spans="1:13" ht="29.25" x14ac:dyDescent="0.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1"/>
    </row>
    <row r="2" spans="1:13" ht="29.25" x14ac:dyDescent="0.5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1"/>
    </row>
    <row r="3" spans="1:13" ht="29.25" x14ac:dyDescent="0.5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1"/>
    </row>
    <row r="4" spans="1:13" ht="29.25" x14ac:dyDescent="0.5">
      <c r="A4" s="106" t="s">
        <v>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2"/>
    </row>
    <row r="5" spans="1:13" ht="23.25" x14ac:dyDescent="0.5">
      <c r="A5" s="102" t="s">
        <v>1</v>
      </c>
      <c r="B5" s="102" t="s">
        <v>2</v>
      </c>
      <c r="C5" s="103" t="s">
        <v>3</v>
      </c>
      <c r="D5" s="103"/>
      <c r="E5" s="103" t="s">
        <v>13</v>
      </c>
      <c r="F5" s="103"/>
      <c r="G5" s="103"/>
      <c r="H5" s="103"/>
      <c r="I5" s="102" t="s">
        <v>14</v>
      </c>
      <c r="J5" s="102"/>
      <c r="K5" s="104" t="s">
        <v>12</v>
      </c>
      <c r="L5" s="107" t="s">
        <v>26</v>
      </c>
      <c r="M5" s="101"/>
    </row>
    <row r="6" spans="1:13" ht="39.75" customHeight="1" x14ac:dyDescent="0.5">
      <c r="A6" s="102"/>
      <c r="B6" s="102"/>
      <c r="C6" s="80" t="s">
        <v>4</v>
      </c>
      <c r="D6" s="80" t="s">
        <v>5</v>
      </c>
      <c r="E6" s="80" t="s">
        <v>6</v>
      </c>
      <c r="F6" s="80" t="s">
        <v>7</v>
      </c>
      <c r="G6" s="80" t="s">
        <v>8</v>
      </c>
      <c r="H6" s="80" t="s">
        <v>9</v>
      </c>
      <c r="I6" s="13" t="s">
        <v>10</v>
      </c>
      <c r="J6" s="13" t="s">
        <v>11</v>
      </c>
      <c r="K6" s="104"/>
      <c r="L6" s="107"/>
      <c r="M6" s="101"/>
    </row>
    <row r="7" spans="1:13" s="7" customFormat="1" ht="63" x14ac:dyDescent="0.2">
      <c r="A7" s="69">
        <v>1</v>
      </c>
      <c r="B7" s="28" t="s">
        <v>48</v>
      </c>
      <c r="C7" s="70">
        <v>15000</v>
      </c>
      <c r="D7" s="53"/>
      <c r="E7" s="31">
        <v>120</v>
      </c>
      <c r="F7" s="145">
        <v>0</v>
      </c>
      <c r="G7" s="31">
        <v>0</v>
      </c>
      <c r="H7" s="31">
        <f>SUM(E7:G7)</f>
        <v>120</v>
      </c>
      <c r="I7" s="58" t="s">
        <v>125</v>
      </c>
      <c r="J7" s="59" t="s">
        <v>122</v>
      </c>
      <c r="K7" s="150" t="s">
        <v>90</v>
      </c>
      <c r="L7" s="151" t="s">
        <v>77</v>
      </c>
      <c r="M7" s="8"/>
    </row>
    <row r="8" spans="1:13" s="7" customFormat="1" ht="147" x14ac:dyDescent="0.2">
      <c r="A8" s="69">
        <v>2</v>
      </c>
      <c r="B8" s="27" t="s">
        <v>49</v>
      </c>
      <c r="C8" s="70">
        <v>6000</v>
      </c>
      <c r="D8" s="53"/>
      <c r="E8" s="31">
        <v>30</v>
      </c>
      <c r="F8" s="145">
        <v>8</v>
      </c>
      <c r="G8" s="31">
        <v>0</v>
      </c>
      <c r="H8" s="31">
        <f>SUM(E8:G8)</f>
        <v>38</v>
      </c>
      <c r="I8" s="87" t="s">
        <v>149</v>
      </c>
      <c r="J8" s="56" t="s">
        <v>150</v>
      </c>
      <c r="K8" s="150" t="s">
        <v>92</v>
      </c>
      <c r="L8" s="151" t="s">
        <v>78</v>
      </c>
      <c r="M8" s="8"/>
    </row>
    <row r="9" spans="1:13" s="4" customFormat="1" ht="63" x14ac:dyDescent="0.5">
      <c r="A9" s="69">
        <v>3</v>
      </c>
      <c r="B9" s="146" t="s">
        <v>36</v>
      </c>
      <c r="C9" s="147"/>
      <c r="D9" s="148">
        <v>10500</v>
      </c>
      <c r="E9" s="149">
        <v>0</v>
      </c>
      <c r="F9" s="149">
        <v>30</v>
      </c>
      <c r="G9" s="149">
        <v>0</v>
      </c>
      <c r="H9" s="149">
        <f t="shared" ref="H9:H10" si="0">SUM(E9:G9)</f>
        <v>30</v>
      </c>
      <c r="I9" s="56" t="s">
        <v>151</v>
      </c>
      <c r="J9" s="56" t="s">
        <v>122</v>
      </c>
      <c r="K9" s="150" t="s">
        <v>87</v>
      </c>
      <c r="L9" s="151" t="s">
        <v>93</v>
      </c>
      <c r="M9" s="8"/>
    </row>
    <row r="10" spans="1:13" s="6" customFormat="1" ht="63" x14ac:dyDescent="0.5">
      <c r="A10" s="69">
        <v>4</v>
      </c>
      <c r="B10" s="146" t="s">
        <v>37</v>
      </c>
      <c r="C10" s="147"/>
      <c r="D10" s="148">
        <v>12500</v>
      </c>
      <c r="E10" s="149">
        <v>0</v>
      </c>
      <c r="F10" s="149">
        <v>30</v>
      </c>
      <c r="G10" s="149">
        <v>0</v>
      </c>
      <c r="H10" s="149">
        <f t="shared" si="0"/>
        <v>30</v>
      </c>
      <c r="I10" s="56" t="s">
        <v>151</v>
      </c>
      <c r="J10" s="56" t="s">
        <v>122</v>
      </c>
      <c r="K10" s="150" t="s">
        <v>87</v>
      </c>
      <c r="L10" s="151" t="s">
        <v>94</v>
      </c>
      <c r="M10" s="9"/>
    </row>
    <row r="11" spans="1:13" s="4" customFormat="1" ht="21.75" customHeight="1" x14ac:dyDescent="0.5">
      <c r="A11" s="54"/>
      <c r="B11" s="55" t="s">
        <v>18</v>
      </c>
      <c r="C11" s="37">
        <f>SUM(C7:C10)</f>
        <v>21000</v>
      </c>
      <c r="D11" s="37">
        <f>SUM(D7:D10)</f>
        <v>23000</v>
      </c>
      <c r="E11" s="57"/>
      <c r="F11" s="81"/>
      <c r="G11" s="81"/>
      <c r="H11" s="81"/>
      <c r="I11" s="33"/>
      <c r="J11" s="33"/>
      <c r="K11" s="2"/>
      <c r="L11" s="2"/>
      <c r="M11" s="10"/>
    </row>
    <row r="12" spans="1:13" ht="31.5" customHeight="1" x14ac:dyDescent="0.5"/>
    <row r="13" spans="1:13" ht="31.5" customHeight="1" x14ac:dyDescent="0.5">
      <c r="B13" s="5" t="s">
        <v>27</v>
      </c>
      <c r="C13" s="83"/>
      <c r="D13" s="83"/>
    </row>
    <row r="14" spans="1:13" ht="31.5" customHeight="1" x14ac:dyDescent="0.5">
      <c r="B14" s="3" t="s">
        <v>31</v>
      </c>
      <c r="C14" s="83"/>
      <c r="D14" s="83"/>
    </row>
    <row r="15" spans="1:13" ht="31.5" customHeight="1" x14ac:dyDescent="0.5">
      <c r="B15" s="5" t="s">
        <v>28</v>
      </c>
      <c r="C15" s="83"/>
      <c r="D15" s="83"/>
    </row>
    <row r="16" spans="1:13" ht="31.5" customHeight="1" x14ac:dyDescent="0.5">
      <c r="B16" s="3" t="s">
        <v>32</v>
      </c>
      <c r="C16" s="83"/>
      <c r="D16" s="83"/>
    </row>
    <row r="17" spans="2:4" ht="31.5" customHeight="1" x14ac:dyDescent="0.5">
      <c r="B17" s="3" t="s">
        <v>29</v>
      </c>
      <c r="C17" s="83"/>
      <c r="D17" s="83"/>
    </row>
    <row r="18" spans="2:4" ht="31.5" customHeight="1" x14ac:dyDescent="0.5">
      <c r="B18" s="3" t="s">
        <v>33</v>
      </c>
      <c r="C18" s="83"/>
      <c r="D18" s="83"/>
    </row>
    <row r="19" spans="2:4" ht="31.5" customHeight="1" x14ac:dyDescent="0.5">
      <c r="B19" s="3" t="s">
        <v>34</v>
      </c>
      <c r="C19" s="83"/>
      <c r="D19" s="83"/>
    </row>
    <row r="20" spans="2:4" ht="31.5" customHeight="1" x14ac:dyDescent="0.5"/>
    <row r="21" spans="2:4" ht="31.5" customHeight="1" x14ac:dyDescent="0.5"/>
    <row r="22" spans="2:4" ht="31.5" customHeight="1" x14ac:dyDescent="0.5"/>
    <row r="23" spans="2:4" ht="31.5" customHeight="1" x14ac:dyDescent="0.5"/>
    <row r="24" spans="2:4" ht="31.5" customHeight="1" x14ac:dyDescent="0.5"/>
  </sheetData>
  <mergeCells count="12">
    <mergeCell ref="A1:L1"/>
    <mergeCell ref="A2:L2"/>
    <mergeCell ref="A3:L3"/>
    <mergeCell ref="A4:L4"/>
    <mergeCell ref="L5:L6"/>
    <mergeCell ref="M5:M6"/>
    <mergeCell ref="A5:A6"/>
    <mergeCell ref="B5:B6"/>
    <mergeCell ref="C5:D5"/>
    <mergeCell ref="E5:H5"/>
    <mergeCell ref="I5:J5"/>
    <mergeCell ref="K5:K6"/>
  </mergeCells>
  <pageMargins left="0.31496062992125984" right="0.19685039370078741" top="0.36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D11" zoomScale="90" zoomScaleNormal="70" zoomScaleSheetLayoutView="90" workbookViewId="0">
      <selection activeCell="L11" sqref="L11"/>
    </sheetView>
  </sheetViews>
  <sheetFormatPr defaultRowHeight="20.100000000000001" customHeight="1" x14ac:dyDescent="0.35"/>
  <cols>
    <col min="1" max="1" width="5.125" style="39" customWidth="1"/>
    <col min="2" max="2" width="50.375" style="39" customWidth="1"/>
    <col min="3" max="4" width="10.625" style="39" customWidth="1"/>
    <col min="5" max="6" width="9" style="39"/>
    <col min="7" max="7" width="12.375" style="39" customWidth="1"/>
    <col min="8" max="8" width="7.25" style="39" customWidth="1"/>
    <col min="9" max="9" width="28.875" style="39" customWidth="1"/>
    <col min="10" max="10" width="31.125" style="39" customWidth="1"/>
    <col min="11" max="11" width="19.125" style="39" customWidth="1"/>
    <col min="12" max="12" width="22.75" style="39" customWidth="1"/>
    <col min="13" max="13" width="23" style="39" customWidth="1"/>
    <col min="14" max="16384" width="9" style="39"/>
  </cols>
  <sheetData>
    <row r="1" spans="1:13" ht="29.25" customHeigh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52"/>
    </row>
    <row r="2" spans="1:13" ht="25.5" customHeight="1" x14ac:dyDescent="0.3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52"/>
    </row>
    <row r="3" spans="1:13" ht="33.75" customHeight="1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52"/>
    </row>
    <row r="4" spans="1:13" ht="42.75" customHeight="1" x14ac:dyDescent="0.35">
      <c r="A4" s="93" t="s">
        <v>15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52"/>
    </row>
    <row r="5" spans="1:13" ht="32.25" customHeight="1" x14ac:dyDescent="0.35">
      <c r="A5" s="99" t="s">
        <v>1</v>
      </c>
      <c r="B5" s="99" t="s">
        <v>2</v>
      </c>
      <c r="C5" s="99" t="s">
        <v>3</v>
      </c>
      <c r="D5" s="99"/>
      <c r="E5" s="99" t="s">
        <v>13</v>
      </c>
      <c r="F5" s="99"/>
      <c r="G5" s="99"/>
      <c r="H5" s="99"/>
      <c r="I5" s="99" t="s">
        <v>14</v>
      </c>
      <c r="J5" s="99"/>
      <c r="K5" s="95" t="s">
        <v>12</v>
      </c>
      <c r="L5" s="95" t="s">
        <v>26</v>
      </c>
      <c r="M5" s="96"/>
    </row>
    <row r="6" spans="1:13" ht="33.75" customHeight="1" x14ac:dyDescent="0.35">
      <c r="A6" s="99"/>
      <c r="B6" s="99"/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 t="s">
        <v>9</v>
      </c>
      <c r="I6" s="68" t="s">
        <v>10</v>
      </c>
      <c r="J6" s="68" t="s">
        <v>11</v>
      </c>
      <c r="K6" s="95"/>
      <c r="L6" s="95"/>
      <c r="M6" s="96"/>
    </row>
    <row r="7" spans="1:13" s="41" customFormat="1" ht="252" x14ac:dyDescent="0.2">
      <c r="A7" s="84">
        <v>1</v>
      </c>
      <c r="B7" s="78" t="s">
        <v>25</v>
      </c>
      <c r="C7" s="85">
        <v>50000</v>
      </c>
      <c r="D7" s="16"/>
      <c r="E7" s="156">
        <v>110</v>
      </c>
      <c r="F7" s="156">
        <v>30</v>
      </c>
      <c r="G7" s="156">
        <v>0</v>
      </c>
      <c r="H7" s="156">
        <f>SUM(E7:G7)</f>
        <v>140</v>
      </c>
      <c r="I7" s="65" t="s">
        <v>152</v>
      </c>
      <c r="J7" s="65" t="s">
        <v>153</v>
      </c>
      <c r="K7" s="86" t="s">
        <v>61</v>
      </c>
      <c r="L7" s="151" t="s">
        <v>96</v>
      </c>
      <c r="M7" s="153"/>
    </row>
    <row r="8" spans="1:13" s="41" customFormat="1" ht="69.75" customHeight="1" x14ac:dyDescent="0.2">
      <c r="A8" s="84">
        <v>2</v>
      </c>
      <c r="B8" s="78" t="s">
        <v>46</v>
      </c>
      <c r="C8" s="85">
        <v>20900</v>
      </c>
      <c r="D8" s="61"/>
      <c r="E8" s="156">
        <v>65</v>
      </c>
      <c r="F8" s="156">
        <v>25</v>
      </c>
      <c r="G8" s="156">
        <v>10</v>
      </c>
      <c r="H8" s="156">
        <f>SUM(E8:G8)</f>
        <v>100</v>
      </c>
      <c r="I8" s="65" t="s">
        <v>154</v>
      </c>
      <c r="J8" s="65" t="s">
        <v>155</v>
      </c>
      <c r="K8" s="86" t="s">
        <v>92</v>
      </c>
      <c r="L8" s="151" t="s">
        <v>97</v>
      </c>
      <c r="M8" s="154"/>
    </row>
    <row r="9" spans="1:13" s="41" customFormat="1" ht="210" x14ac:dyDescent="0.2">
      <c r="A9" s="84">
        <v>3</v>
      </c>
      <c r="B9" s="78" t="s">
        <v>47</v>
      </c>
      <c r="C9" s="85">
        <v>9600</v>
      </c>
      <c r="D9" s="62"/>
      <c r="E9" s="156">
        <v>85</v>
      </c>
      <c r="F9" s="156">
        <v>15</v>
      </c>
      <c r="G9" s="156">
        <v>0</v>
      </c>
      <c r="H9" s="156">
        <f>SUM(E9:G9)</f>
        <v>100</v>
      </c>
      <c r="I9" s="65" t="s">
        <v>156</v>
      </c>
      <c r="J9" s="65" t="s">
        <v>157</v>
      </c>
      <c r="K9" s="86" t="s">
        <v>99</v>
      </c>
      <c r="L9" s="151" t="s">
        <v>100</v>
      </c>
      <c r="M9" s="20"/>
    </row>
    <row r="10" spans="1:13" s="41" customFormat="1" ht="105" x14ac:dyDescent="0.2">
      <c r="A10" s="84">
        <v>4</v>
      </c>
      <c r="B10" s="78" t="s">
        <v>98</v>
      </c>
      <c r="C10" s="85">
        <v>21500</v>
      </c>
      <c r="D10" s="62"/>
      <c r="E10" s="156">
        <v>10</v>
      </c>
      <c r="F10" s="156">
        <v>10</v>
      </c>
      <c r="G10" s="156">
        <v>0</v>
      </c>
      <c r="H10" s="156">
        <f>SUM(E10:G10)</f>
        <v>20</v>
      </c>
      <c r="I10" s="79" t="s">
        <v>158</v>
      </c>
      <c r="J10" s="79" t="s">
        <v>159</v>
      </c>
      <c r="K10" s="86" t="s">
        <v>90</v>
      </c>
      <c r="L10" s="151" t="s">
        <v>96</v>
      </c>
      <c r="M10" s="20"/>
    </row>
    <row r="11" spans="1:13" s="41" customFormat="1" ht="210" x14ac:dyDescent="0.2">
      <c r="A11" s="84">
        <v>5</v>
      </c>
      <c r="B11" s="63" t="s">
        <v>19</v>
      </c>
      <c r="C11" s="16"/>
      <c r="D11" s="88">
        <v>90000</v>
      </c>
      <c r="E11" s="156">
        <v>250</v>
      </c>
      <c r="F11" s="156">
        <v>50</v>
      </c>
      <c r="G11" s="156">
        <v>0</v>
      </c>
      <c r="H11" s="156">
        <f>SUM(E11:G11)</f>
        <v>300</v>
      </c>
      <c r="I11" s="63" t="s">
        <v>160</v>
      </c>
      <c r="J11" s="63" t="s">
        <v>161</v>
      </c>
      <c r="K11" s="86" t="s">
        <v>82</v>
      </c>
      <c r="L11" s="151" t="s">
        <v>95</v>
      </c>
      <c r="M11" s="20"/>
    </row>
    <row r="12" spans="1:13" s="41" customFormat="1" ht="27" customHeight="1" x14ac:dyDescent="0.2">
      <c r="A12" s="16"/>
      <c r="B12" s="89" t="s">
        <v>18</v>
      </c>
      <c r="C12" s="90">
        <f>SUM(C7:C11)</f>
        <v>102000</v>
      </c>
      <c r="D12" s="90">
        <f>SUM(D7:D11)</f>
        <v>90000</v>
      </c>
      <c r="E12" s="16"/>
      <c r="F12" s="16"/>
      <c r="G12" s="16"/>
      <c r="H12" s="16"/>
      <c r="I12" s="16"/>
      <c r="J12" s="16"/>
      <c r="K12" s="16"/>
      <c r="L12" s="16"/>
      <c r="M12" s="20"/>
    </row>
    <row r="13" spans="1:13" s="41" customFormat="1" ht="20.100000000000001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41" customFormat="1" ht="20.100000000000001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41" customFormat="1" ht="20.100000000000001" customHeight="1" x14ac:dyDescent="0.2">
      <c r="A15" s="40"/>
      <c r="B15" s="155" t="s">
        <v>27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20.100000000000001" customHeight="1" x14ac:dyDescent="0.35">
      <c r="A16" s="46"/>
      <c r="B16" s="39" t="s">
        <v>31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20.100000000000001" customHeight="1" x14ac:dyDescent="0.35">
      <c r="A17" s="46"/>
      <c r="B17" s="48" t="s">
        <v>28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20.100000000000001" customHeight="1" x14ac:dyDescent="0.35">
      <c r="A18" s="46"/>
      <c r="B18" s="39" t="s">
        <v>32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20.100000000000001" customHeight="1" x14ac:dyDescent="0.35">
      <c r="A19" s="46"/>
      <c r="B19" s="39" t="s">
        <v>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20.100000000000001" customHeight="1" x14ac:dyDescent="0.35">
      <c r="A20" s="46"/>
      <c r="B20" s="39" t="s">
        <v>33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20.100000000000001" customHeight="1" x14ac:dyDescent="0.35">
      <c r="A21" s="46"/>
      <c r="B21" s="39" t="s">
        <v>34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</sheetData>
  <mergeCells count="12">
    <mergeCell ref="A1:L1"/>
    <mergeCell ref="A2:L2"/>
    <mergeCell ref="A3:L3"/>
    <mergeCell ref="A4:L4"/>
    <mergeCell ref="L5:L6"/>
    <mergeCell ref="M5:M6"/>
    <mergeCell ref="A5:A6"/>
    <mergeCell ref="B5:B6"/>
    <mergeCell ref="C5:D5"/>
    <mergeCell ref="E5:H5"/>
    <mergeCell ref="I5:J5"/>
    <mergeCell ref="K5:K6"/>
  </mergeCells>
  <pageMargins left="0.48" right="0.19685039370078741" top="0.27559055118110237" bottom="0.74803149606299213" header="0.31496062992125984" footer="0.31496062992125984"/>
  <pageSetup paperSize="9" scale="59" orientation="landscape" r:id="rId1"/>
  <rowBreaks count="1" manualBreakCount="1">
    <brk id="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topLeftCell="A3" zoomScale="90" zoomScaleNormal="90" zoomScaleSheetLayoutView="90" workbookViewId="0">
      <selection activeCell="K14" sqref="K14:L14"/>
    </sheetView>
  </sheetViews>
  <sheetFormatPr defaultRowHeight="20.100000000000001" customHeight="1" x14ac:dyDescent="0.35"/>
  <cols>
    <col min="1" max="1" width="4" style="39" customWidth="1"/>
    <col min="2" max="2" width="39.5" style="39" customWidth="1"/>
    <col min="3" max="3" width="10.625" style="39" customWidth="1"/>
    <col min="4" max="4" width="6.625" style="39" customWidth="1"/>
    <col min="5" max="5" width="8.25" style="39" customWidth="1"/>
    <col min="6" max="6" width="7.875" style="39" customWidth="1"/>
    <col min="7" max="7" width="11.625" style="39" customWidth="1"/>
    <col min="8" max="8" width="7.25" style="39" customWidth="1"/>
    <col min="9" max="9" width="24.75" style="39" customWidth="1"/>
    <col min="10" max="10" width="26.125" style="39" customWidth="1"/>
    <col min="11" max="11" width="11.75" style="39" customWidth="1"/>
    <col min="12" max="12" width="21.25" style="39" customWidth="1"/>
    <col min="13" max="13" width="23" style="39" customWidth="1"/>
    <col min="14" max="16384" width="9" style="39"/>
  </cols>
  <sheetData>
    <row r="1" spans="1:13" ht="29.25" customHeight="1" x14ac:dyDescent="0.35">
      <c r="A1" s="92" t="s">
        <v>162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52"/>
    </row>
    <row r="2" spans="1:13" ht="25.5" customHeight="1" x14ac:dyDescent="0.3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52"/>
    </row>
    <row r="3" spans="1:13" ht="33.75" customHeight="1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52"/>
    </row>
    <row r="4" spans="1:13" ht="42.75" customHeight="1" x14ac:dyDescent="0.35">
      <c r="A4" s="93" t="s">
        <v>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52"/>
    </row>
    <row r="5" spans="1:13" ht="32.25" customHeight="1" x14ac:dyDescent="0.35">
      <c r="A5" s="99" t="s">
        <v>1</v>
      </c>
      <c r="B5" s="99" t="s">
        <v>2</v>
      </c>
      <c r="C5" s="99" t="s">
        <v>3</v>
      </c>
      <c r="D5" s="99"/>
      <c r="E5" s="99" t="s">
        <v>13</v>
      </c>
      <c r="F5" s="99"/>
      <c r="G5" s="99"/>
      <c r="H5" s="99"/>
      <c r="I5" s="99" t="s">
        <v>14</v>
      </c>
      <c r="J5" s="99"/>
      <c r="K5" s="95" t="s">
        <v>12</v>
      </c>
      <c r="L5" s="95" t="s">
        <v>26</v>
      </c>
      <c r="M5" s="96"/>
    </row>
    <row r="6" spans="1:13" ht="36.75" customHeight="1" x14ac:dyDescent="0.35">
      <c r="A6" s="99"/>
      <c r="B6" s="99"/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 t="s">
        <v>9</v>
      </c>
      <c r="I6" s="68" t="s">
        <v>10</v>
      </c>
      <c r="J6" s="68" t="s">
        <v>11</v>
      </c>
      <c r="K6" s="95"/>
      <c r="L6" s="95"/>
      <c r="M6" s="96"/>
    </row>
    <row r="7" spans="1:13" ht="37.5" x14ac:dyDescent="0.35">
      <c r="A7" s="157">
        <v>1</v>
      </c>
      <c r="B7" s="158" t="s">
        <v>35</v>
      </c>
      <c r="C7" s="159">
        <v>148000</v>
      </c>
      <c r="D7" s="33"/>
      <c r="E7" s="33"/>
      <c r="F7" s="33"/>
      <c r="G7" s="33"/>
      <c r="H7" s="33"/>
      <c r="I7" s="33"/>
      <c r="J7" s="33"/>
      <c r="K7" s="33"/>
      <c r="L7" s="33"/>
      <c r="M7" s="160"/>
    </row>
    <row r="8" spans="1:13" ht="126" x14ac:dyDescent="0.35">
      <c r="A8" s="161"/>
      <c r="B8" s="164" t="s">
        <v>163</v>
      </c>
      <c r="C8" s="165">
        <v>18000</v>
      </c>
      <c r="D8" s="173"/>
      <c r="E8" s="177">
        <v>3</v>
      </c>
      <c r="F8" s="177">
        <v>2</v>
      </c>
      <c r="G8" s="177">
        <v>20</v>
      </c>
      <c r="H8" s="177">
        <f>SUM(E8:G8)</f>
        <v>25</v>
      </c>
      <c r="I8" s="174" t="s">
        <v>170</v>
      </c>
      <c r="J8" s="179" t="s">
        <v>171</v>
      </c>
      <c r="K8" s="180" t="s">
        <v>57</v>
      </c>
      <c r="L8" s="181" t="s">
        <v>101</v>
      </c>
      <c r="M8" s="163"/>
    </row>
    <row r="9" spans="1:13" ht="126" x14ac:dyDescent="0.35">
      <c r="A9" s="161"/>
      <c r="B9" s="164" t="s">
        <v>164</v>
      </c>
      <c r="C9" s="165">
        <v>19000</v>
      </c>
      <c r="D9" s="173"/>
      <c r="E9" s="177">
        <v>2</v>
      </c>
      <c r="F9" s="177">
        <v>3</v>
      </c>
      <c r="G9" s="177">
        <v>20</v>
      </c>
      <c r="H9" s="177">
        <f>SUM(E9:G9)</f>
        <v>25</v>
      </c>
      <c r="I9" s="174" t="s">
        <v>170</v>
      </c>
      <c r="J9" s="179" t="s">
        <v>172</v>
      </c>
      <c r="K9" s="180" t="s">
        <v>102</v>
      </c>
      <c r="L9" s="181" t="s">
        <v>103</v>
      </c>
      <c r="M9" s="166"/>
    </row>
    <row r="10" spans="1:13" ht="105" x14ac:dyDescent="0.35">
      <c r="A10" s="167"/>
      <c r="B10" s="164" t="s">
        <v>165</v>
      </c>
      <c r="C10" s="165">
        <v>35000</v>
      </c>
      <c r="D10" s="173"/>
      <c r="E10" s="177">
        <v>5</v>
      </c>
      <c r="F10" s="177">
        <v>5</v>
      </c>
      <c r="G10" s="177">
        <v>20</v>
      </c>
      <c r="H10" s="177">
        <f>SUM(E10:G10)</f>
        <v>30</v>
      </c>
      <c r="I10" s="174" t="s">
        <v>173</v>
      </c>
      <c r="J10" s="174" t="s">
        <v>174</v>
      </c>
      <c r="K10" s="180" t="s">
        <v>90</v>
      </c>
      <c r="L10" s="181" t="s">
        <v>104</v>
      </c>
      <c r="M10" s="160"/>
    </row>
    <row r="11" spans="1:13" ht="105" x14ac:dyDescent="0.35">
      <c r="A11" s="161"/>
      <c r="B11" s="168" t="s">
        <v>166</v>
      </c>
      <c r="C11" s="169">
        <v>25000</v>
      </c>
      <c r="D11" s="175"/>
      <c r="E11" s="178">
        <v>5</v>
      </c>
      <c r="F11" s="178">
        <v>5</v>
      </c>
      <c r="G11" s="178">
        <v>20</v>
      </c>
      <c r="H11" s="178">
        <f>SUM(E11:G11)</f>
        <v>30</v>
      </c>
      <c r="I11" s="176" t="s">
        <v>175</v>
      </c>
      <c r="J11" s="176" t="s">
        <v>176</v>
      </c>
      <c r="K11" s="182" t="s">
        <v>92</v>
      </c>
      <c r="L11" s="183" t="s">
        <v>105</v>
      </c>
      <c r="M11" s="160"/>
    </row>
    <row r="12" spans="1:13" ht="105" x14ac:dyDescent="0.35">
      <c r="A12" s="161"/>
      <c r="B12" s="170" t="s">
        <v>167</v>
      </c>
      <c r="C12" s="165">
        <v>25000</v>
      </c>
      <c r="D12" s="173"/>
      <c r="E12" s="177">
        <v>3</v>
      </c>
      <c r="F12" s="177">
        <v>2</v>
      </c>
      <c r="G12" s="177">
        <v>20</v>
      </c>
      <c r="H12" s="177">
        <f>SUM(E12:G12)</f>
        <v>25</v>
      </c>
      <c r="I12" s="174" t="s">
        <v>173</v>
      </c>
      <c r="J12" s="174" t="s">
        <v>174</v>
      </c>
      <c r="K12" s="180" t="s">
        <v>92</v>
      </c>
      <c r="L12" s="181" t="s">
        <v>106</v>
      </c>
      <c r="M12" s="160"/>
    </row>
    <row r="13" spans="1:13" ht="168" x14ac:dyDescent="0.35">
      <c r="A13" s="161"/>
      <c r="B13" s="170" t="s">
        <v>168</v>
      </c>
      <c r="C13" s="162">
        <v>17000</v>
      </c>
      <c r="D13" s="173"/>
      <c r="E13" s="177">
        <v>1</v>
      </c>
      <c r="F13" s="177">
        <v>2</v>
      </c>
      <c r="G13" s="177">
        <v>20</v>
      </c>
      <c r="H13" s="177">
        <f t="shared" ref="H13:H14" si="0">SUM(E13:G13)</f>
        <v>23</v>
      </c>
      <c r="I13" s="174" t="s">
        <v>177</v>
      </c>
      <c r="J13" s="179" t="s">
        <v>178</v>
      </c>
      <c r="K13" s="180" t="s">
        <v>63</v>
      </c>
      <c r="L13" s="181" t="s">
        <v>107</v>
      </c>
      <c r="M13" s="160"/>
    </row>
    <row r="14" spans="1:13" ht="105" x14ac:dyDescent="0.35">
      <c r="A14" s="167"/>
      <c r="B14" s="170" t="s">
        <v>169</v>
      </c>
      <c r="C14" s="165">
        <v>9000</v>
      </c>
      <c r="D14" s="173"/>
      <c r="E14" s="177"/>
      <c r="F14" s="177">
        <v>5</v>
      </c>
      <c r="G14" s="177">
        <v>20</v>
      </c>
      <c r="H14" s="177">
        <f t="shared" si="0"/>
        <v>25</v>
      </c>
      <c r="I14" s="174" t="s">
        <v>179</v>
      </c>
      <c r="J14" s="174" t="s">
        <v>180</v>
      </c>
      <c r="K14" s="180" t="s">
        <v>56</v>
      </c>
      <c r="L14" s="181" t="s">
        <v>105</v>
      </c>
      <c r="M14" s="160"/>
    </row>
    <row r="15" spans="1:13" ht="42" customHeight="1" x14ac:dyDescent="0.35">
      <c r="A15" s="33"/>
      <c r="B15" s="171" t="s">
        <v>18</v>
      </c>
      <c r="C15" s="172">
        <f>SUM(C7)</f>
        <v>148000</v>
      </c>
      <c r="D15" s="33"/>
      <c r="E15" s="33"/>
      <c r="F15" s="33"/>
      <c r="G15" s="33"/>
      <c r="H15" s="64"/>
      <c r="I15" s="33"/>
      <c r="J15" s="33"/>
      <c r="K15" s="33"/>
      <c r="L15" s="33"/>
      <c r="M15" s="160"/>
    </row>
    <row r="18" spans="2:4" ht="20.100000000000001" customHeight="1" x14ac:dyDescent="0.35">
      <c r="B18" s="48" t="s">
        <v>27</v>
      </c>
      <c r="C18" s="46"/>
      <c r="D18" s="46"/>
    </row>
    <row r="19" spans="2:4" ht="20.100000000000001" customHeight="1" x14ac:dyDescent="0.35">
      <c r="B19" s="39" t="s">
        <v>31</v>
      </c>
      <c r="C19" s="46"/>
      <c r="D19" s="46"/>
    </row>
    <row r="20" spans="2:4" ht="20.100000000000001" customHeight="1" x14ac:dyDescent="0.35">
      <c r="B20" s="48" t="s">
        <v>28</v>
      </c>
      <c r="C20" s="46"/>
      <c r="D20" s="46"/>
    </row>
    <row r="21" spans="2:4" ht="20.100000000000001" customHeight="1" x14ac:dyDescent="0.35">
      <c r="B21" s="39" t="s">
        <v>32</v>
      </c>
      <c r="C21" s="46"/>
      <c r="D21" s="46"/>
    </row>
    <row r="22" spans="2:4" ht="20.100000000000001" customHeight="1" x14ac:dyDescent="0.35">
      <c r="B22" s="39" t="s">
        <v>29</v>
      </c>
      <c r="C22" s="46"/>
      <c r="D22" s="46"/>
    </row>
    <row r="23" spans="2:4" ht="20.100000000000001" customHeight="1" x14ac:dyDescent="0.35">
      <c r="B23" s="39" t="s">
        <v>33</v>
      </c>
      <c r="C23" s="46"/>
      <c r="D23" s="46"/>
    </row>
    <row r="24" spans="2:4" ht="20.100000000000001" customHeight="1" x14ac:dyDescent="0.35">
      <c r="B24" s="39" t="s">
        <v>34</v>
      </c>
      <c r="C24" s="46"/>
      <c r="D24" s="46"/>
    </row>
  </sheetData>
  <mergeCells count="12">
    <mergeCell ref="A1:L1"/>
    <mergeCell ref="A2:L2"/>
    <mergeCell ref="A3:L3"/>
    <mergeCell ref="A4:L4"/>
    <mergeCell ref="L5:L6"/>
    <mergeCell ref="M5:M6"/>
    <mergeCell ref="A5:A6"/>
    <mergeCell ref="B5:B6"/>
    <mergeCell ref="C5:D5"/>
    <mergeCell ref="E5:H5"/>
    <mergeCell ref="I5:J5"/>
    <mergeCell ref="K5:K6"/>
  </mergeCells>
  <pageMargins left="0.23622047244094491" right="0.19685039370078741" top="0.23622047244094491" bottom="0.15748031496062992" header="0.31496062992125984" footer="0.31496062992125984"/>
  <pageSetup paperSize="9" scale="75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วิทย์</vt:lpstr>
      <vt:lpstr>สังคม</vt:lpstr>
      <vt:lpstr>ทำนุ</vt:lpstr>
      <vt:lpstr>บริการวิชาการ</vt:lpstr>
      <vt:lpstr>ทำนุ!Print_Area</vt:lpstr>
      <vt:lpstr>บริการวิชาการ!Print_Area</vt:lpstr>
      <vt:lpstr>วิทย์!Print_Area</vt:lpstr>
      <vt:lpstr>สังคม!Print_Area</vt:lpstr>
      <vt:lpstr>ทำนุ!Print_Titles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2018-09-21T07:10:49Z</cp:lastPrinted>
  <dcterms:created xsi:type="dcterms:W3CDTF">2017-09-04T04:20:38Z</dcterms:created>
  <dcterms:modified xsi:type="dcterms:W3CDTF">2018-10-01T08:31:06Z</dcterms:modified>
</cp:coreProperties>
</file>